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Перегородки\Тендерная документация\"/>
    </mc:Choice>
  </mc:AlternateContent>
  <bookViews>
    <workbookView xWindow="-105" yWindow="-105" windowWidth="30945" windowHeight="16785" tabRatio="500"/>
  </bookViews>
  <sheets>
    <sheet name="Корпус 1" sheetId="25" r:id="rId1"/>
    <sheet name="Корпус 2" sheetId="24" r:id="rId2"/>
    <sheet name="Корпус 3" sheetId="27" r:id="rId3"/>
  </sheets>
  <definedNames>
    <definedName name="_xlnm.Print_Titles" localSheetId="0">'Корпус 1'!$15:$15</definedName>
    <definedName name="_xlnm.Print_Titles" localSheetId="1">'Корпус 2'!$15:$15</definedName>
    <definedName name="_xlnm.Print_Titles" localSheetId="2">'Корпус 3'!$15:$15</definedName>
    <definedName name="_xlnm.Print_Area" localSheetId="0">'Корпус 1'!$A$1:$L$82</definedName>
    <definedName name="_xlnm.Print_Area" localSheetId="1">'Корпус 2'!$A$1:$L$80</definedName>
    <definedName name="_xlnm.Print_Area" localSheetId="2">'Корпус 3'!$A$1:$L$82</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27" l="1"/>
  <c r="G20" i="27"/>
  <c r="G24" i="24"/>
  <c r="G20" i="24"/>
  <c r="G20" i="25"/>
  <c r="G24" i="25" s="1"/>
  <c r="F26" i="25"/>
  <c r="F25" i="25"/>
  <c r="F24" i="25"/>
  <c r="G23" i="25" s="1"/>
  <c r="F22" i="25"/>
  <c r="F21" i="25"/>
  <c r="F20" i="25"/>
  <c r="G19" i="25" s="1"/>
  <c r="G19" i="24"/>
  <c r="F22" i="24"/>
  <c r="F21" i="24"/>
  <c r="F20" i="24"/>
  <c r="F26" i="24"/>
  <c r="F25" i="24"/>
  <c r="F24" i="24"/>
  <c r="K23" i="27"/>
  <c r="K19" i="27"/>
  <c r="K18" i="27" s="1"/>
  <c r="K27" i="27" s="1"/>
  <c r="F26" i="27"/>
  <c r="F25" i="27"/>
  <c r="F24" i="27"/>
  <c r="G23" i="27" s="1"/>
  <c r="J23" i="27" s="1"/>
  <c r="L23" i="27" s="1"/>
  <c r="F22" i="27"/>
  <c r="F21" i="27"/>
  <c r="F20" i="27"/>
  <c r="G19" i="27" s="1"/>
  <c r="I19" i="27" s="1"/>
  <c r="G23" i="24" l="1"/>
  <c r="J19" i="27"/>
  <c r="J18" i="27" l="1"/>
  <c r="J27" i="27" s="1"/>
  <c r="L19" i="27"/>
  <c r="L18" i="27" s="1"/>
  <c r="L27" i="27" s="1"/>
  <c r="L28" i="27" s="1"/>
  <c r="I23" i="27" l="1"/>
  <c r="K23" i="24"/>
  <c r="J23" i="24"/>
  <c r="I23" i="24"/>
  <c r="K19" i="24"/>
  <c r="K18" i="24" s="1"/>
  <c r="K27" i="24" s="1"/>
  <c r="J19" i="24"/>
  <c r="J18" i="24" s="1"/>
  <c r="J27" i="24" s="1"/>
  <c r="I19" i="24"/>
  <c r="L19" i="24" l="1"/>
  <c r="L23" i="24"/>
  <c r="K23" i="25"/>
  <c r="J23" i="25"/>
  <c r="I23" i="25"/>
  <c r="K19" i="25"/>
  <c r="K18" i="25" s="1"/>
  <c r="K27" i="25" s="1"/>
  <c r="J19" i="25"/>
  <c r="J18" i="25" s="1"/>
  <c r="J27" i="25" s="1"/>
  <c r="I19" i="25"/>
  <c r="L18" i="24" l="1"/>
  <c r="L27" i="24" s="1"/>
  <c r="L28" i="24" s="1"/>
  <c r="L23" i="25"/>
  <c r="L19" i="25"/>
  <c r="L18" i="25" s="1"/>
  <c r="L27" i="25" s="1"/>
  <c r="L28" i="25" s="1"/>
</calcChain>
</file>

<file path=xl/sharedStrings.xml><?xml version="1.0" encoding="utf-8"?>
<sst xmlns="http://schemas.openxmlformats.org/spreadsheetml/2006/main" count="312" uniqueCount="99">
  <si>
    <t>Ед.изм</t>
  </si>
  <si>
    <t>Наименование позиции</t>
  </si>
  <si>
    <t>№ п/п</t>
  </si>
  <si>
    <t>Кол-во</t>
  </si>
  <si>
    <t>Стоимость на ед. с НДС, руб</t>
  </si>
  <si>
    <t>Стоимость всего с НДС, руб</t>
  </si>
  <si>
    <t>Материалы</t>
  </si>
  <si>
    <t>Всего</t>
  </si>
  <si>
    <t>Классиф</t>
  </si>
  <si>
    <t>1</t>
  </si>
  <si>
    <t>1.1</t>
  </si>
  <si>
    <t>1.1.1</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</si>
  <si>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</si>
  <si>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 Объемы работ принимаются фактически выполнненые.</t>
  </si>
  <si>
    <t>- Удержание на гарантийный период (возврат гарантийного удержания через 12 месяцев с даты подписания последней КС.) - 5 % от стоимости СМР.</t>
  </si>
  <si>
    <t>- Включена вся необходимая строительная техника, оборудование, материалы.</t>
  </si>
  <si>
    <t>- Расходы на доставку, разгрузку материалов, перемещение на объекте,  подачу в зону производства работ.</t>
  </si>
  <si>
    <t>- Расходы на разработку ППР и согласование в установленном порядке.</t>
  </si>
  <si>
    <t>- Расходы на охрану труда, защитные мероприятия и средства подмащивания.</t>
  </si>
  <si>
    <t>- Расходы на мобилизацию/демобилизацию.</t>
  </si>
  <si>
    <t>- Расходы на геодезическое сопровождение и исполнительную документацию.</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</si>
  <si>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</si>
  <si>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</si>
  <si>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</si>
  <si>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 xml:space="preserve">Субподрядчиком подтверждается и учтено в единичных расценках и Цене работ: </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</si>
  <si>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</si>
  <si>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</si>
  <si>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7. Подсчет объемов работ производится по рабочим чертежам, взаиморасчет производится по фактически выполненным объемам.</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</si>
  <si>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</si>
  <si>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</si>
  <si>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</si>
  <si>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</si>
  <si>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2. Коммерческое предложение включает все мероприятия, связанные с производством работ в зимний период.</t>
  </si>
  <si>
    <t>1. В единичных расценках учтена последовательность операций и трудозатраты по устройству кладки стен и перегородок.</t>
  </si>
  <si>
    <t>Формирование стоимости на основные строительные материалы по позициям:</t>
  </si>
  <si>
    <t>Цены на материалы указаны с учётом НДС (20%) и доставкой на Объект.</t>
  </si>
  <si>
    <t>- Учтены все возможные удорожания стоимости работ и технические сложности.</t>
  </si>
  <si>
    <t>8.  Коэффициенты на раскрой, перерасход материалов и их расход при монтаже должны быть включены в единичные расценки и НЕ оплачиваются отдельно.</t>
  </si>
  <si>
    <t>11. Работы по необходимым испытаниям,  включены в единичные цены Предложения, учтены и отдельно оплачиваться не будут</t>
  </si>
  <si>
    <t>13.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</si>
  <si>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Стоимость кирпича М150 - 20 р./шт. в т.ч. НДС 20%</t>
  </si>
  <si>
    <t>Стоимость блоков D600 В3,5 - 6000 руб./м3 в т.ч. НДС 20%.</t>
  </si>
  <si>
    <t>м2</t>
  </si>
  <si>
    <t>Стоимость пазогребнеевой влагостойкой плиты - 350 руб./шт. в т.ч. НДС 20%.</t>
  </si>
  <si>
    <t>Генподрядчик
ООО "РКС-Строй"
Генеральный директор</t>
  </si>
  <si>
    <t>Подрядчик
ООО ""
Генеральный директор</t>
  </si>
  <si>
    <r>
      <t xml:space="preserve">___________________ </t>
    </r>
    <r>
      <rPr>
        <b/>
        <sz val="12"/>
        <rFont val="Times New Roman"/>
        <family val="1"/>
        <charset val="204"/>
      </rPr>
      <t xml:space="preserve">М.В. Щербакова </t>
    </r>
    <r>
      <rPr>
        <sz val="12"/>
        <rFont val="Times New Roman"/>
        <family val="2"/>
        <charset val="204"/>
      </rPr>
      <t xml:space="preserve">
М.П.</t>
    </r>
  </si>
  <si>
    <r>
      <t xml:space="preserve">_____________ </t>
    </r>
    <r>
      <rPr>
        <b/>
        <sz val="12"/>
        <rFont val="Times New Roman"/>
        <family val="1"/>
        <charset val="204"/>
      </rPr>
      <t xml:space="preserve">. . </t>
    </r>
    <r>
      <rPr>
        <sz val="12"/>
        <rFont val="Times New Roman"/>
        <family val="2"/>
        <charset val="204"/>
      </rPr>
      <t xml:space="preserve">
М.П.</t>
    </r>
  </si>
  <si>
    <t>Поле для заполнения</t>
  </si>
  <si>
    <r>
      <t xml:space="preserve">Устройство кладки (в апартаментах С-4.1) </t>
    </r>
    <r>
      <rPr>
        <b/>
        <sz val="11"/>
        <rFont val="Times New Roman"/>
        <family val="1"/>
        <charset val="204"/>
      </rPr>
      <t>толщ. 80 мм.</t>
    </r>
    <r>
      <rPr>
        <sz val="11"/>
        <rFont val="Times New Roman"/>
        <family val="1"/>
        <charset val="204"/>
      </rPr>
      <t xml:space="preserve">  из пазогребневых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003-AVT-P-АР3.1.1 лист 25.                                                                                                                                                                  </t>
    </r>
  </si>
  <si>
    <r>
      <t xml:space="preserve">Устройство кладки (в апартаментах С-4.2) </t>
    </r>
    <r>
      <rPr>
        <b/>
        <sz val="11"/>
        <rFont val="Times New Roman"/>
        <family val="1"/>
        <charset val="204"/>
      </rPr>
      <t>толщ. 80 мм.</t>
    </r>
    <r>
      <rPr>
        <sz val="11"/>
        <rFont val="Times New Roman"/>
        <family val="1"/>
        <charset val="204"/>
      </rPr>
      <t xml:space="preserve">  из пазогребневых влагостойких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003-AVT-P-АР3.1.1 лист 25.                                                                                                                                                                  </t>
    </r>
  </si>
  <si>
    <r>
      <t xml:space="preserve">Устройство кладки (в апартаментах С-4.1) </t>
    </r>
    <r>
      <rPr>
        <b/>
        <sz val="11"/>
        <rFont val="Times New Roman"/>
        <family val="1"/>
        <charset val="204"/>
      </rPr>
      <t>толщ. 80 мм.</t>
    </r>
    <r>
      <rPr>
        <sz val="11"/>
        <rFont val="Times New Roman"/>
        <family val="1"/>
        <charset val="204"/>
      </rPr>
      <t xml:space="preserve">  из пазогребневых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003-AVT-P-АР2.1.1 лист 15.                                                                                                                                                                  </t>
    </r>
  </si>
  <si>
    <r>
      <t xml:space="preserve">Устройство кладки (в апартаментах С-4.2) </t>
    </r>
    <r>
      <rPr>
        <b/>
        <sz val="11"/>
        <rFont val="Times New Roman"/>
        <family val="1"/>
        <charset val="204"/>
      </rPr>
      <t>толщ. 80 мм.</t>
    </r>
    <r>
      <rPr>
        <sz val="11"/>
        <rFont val="Times New Roman"/>
        <family val="1"/>
        <charset val="204"/>
      </rPr>
      <t xml:space="preserve">  из пазогребневых влагостойких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003-AVT-P-АР2.1.1 лист 15.                                                                                                                                                                  </t>
    </r>
  </si>
  <si>
    <r>
      <t xml:space="preserve">Устройство кладки (в апартаментах С-4.1) </t>
    </r>
    <r>
      <rPr>
        <b/>
        <sz val="11"/>
        <rFont val="Times New Roman"/>
        <family val="1"/>
        <charset val="204"/>
      </rPr>
      <t>толщ. 80 мм.</t>
    </r>
    <r>
      <rPr>
        <sz val="11"/>
        <rFont val="Times New Roman"/>
        <family val="1"/>
        <charset val="204"/>
      </rPr>
      <t xml:space="preserve"> из пазогребневых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003-AVT-P-АР1.1.1 лист 20.                                                                                                                                                                  </t>
    </r>
  </si>
  <si>
    <r>
      <t xml:space="preserve">Устройство кладки (в апартаментах С-4.2) </t>
    </r>
    <r>
      <rPr>
        <b/>
        <sz val="11"/>
        <rFont val="Times New Roman"/>
        <family val="1"/>
        <charset val="204"/>
      </rPr>
      <t>толщ. 80 мм.</t>
    </r>
    <r>
      <rPr>
        <sz val="11"/>
        <rFont val="Times New Roman"/>
        <family val="1"/>
        <charset val="204"/>
      </rPr>
      <t xml:space="preserve">  из пазогребневых влагостойких плит 667х500х80 мм, СПУПу-М150/1.6 на гипсовом клеевом растворе с учетом (но не ограничиваясь):                                                                                                                                                                           1. выравнивающий слой гипсового клея                                                                                                                              2. креплением дюбель-гвоздями к жбк, перфолентой 30х1,5 мм. с шагом до 1000 мм.                                                                                                                                                                                             3. заполнением примыканий между кладкой и стенами, перекрытиями, фундаментной плитой согласно ВСЕХ узлов РД 003-AVT-P-АР1.1.1 лист 20.                                                                                                                                                                  </t>
    </r>
  </si>
  <si>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</si>
  <si>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</si>
  <si>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</si>
  <si>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</si>
  <si>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</si>
  <si>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</si>
  <si>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</si>
  <si>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</si>
  <si>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</si>
  <si>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</si>
  <si>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</si>
  <si>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Норма расхода</t>
  </si>
  <si>
    <t>Работа</t>
  </si>
  <si>
    <t>пазогребневая плита 80х667х500 мм</t>
  </si>
  <si>
    <t>Сухая клеевая смесь</t>
  </si>
  <si>
    <t>Прочие материалы(м2)</t>
  </si>
  <si>
    <t>кг</t>
  </si>
  <si>
    <t>Итого с НДС</t>
  </si>
  <si>
    <t>в том числе НДС 20%</t>
  </si>
  <si>
    <t>н</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</si>
  <si>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</si>
  <si>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</si>
  <si>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</si>
  <si>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</si>
  <si>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 xml:space="preserve"> - аванс на материалы:</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</si>
  <si>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</si>
  <si>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</si>
  <si>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</si>
  <si>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</si>
  <si>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</si>
  <si>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</si>
  <si>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</si>
  <si>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</si>
  <si>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Согласие с типовой формой договора Заказчика (да)</t>
  </si>
  <si>
    <t>Согласие в подписание договора электронной цифровой подписью (да/нет)</t>
  </si>
  <si>
    <t>Ячейки, выделенные данным цветом - не заполняются</t>
  </si>
  <si>
    <t>Устройство внутренних стен и перегородок</t>
  </si>
  <si>
    <t>4.3</t>
  </si>
  <si>
    <t>Перегородки из ПГП</t>
  </si>
  <si>
    <t>4.3.2</t>
  </si>
  <si>
    <t>1.1.2</t>
  </si>
  <si>
    <t>Наименование работ: Полный комплекс работ по устройству внутренних стен и перегородок в апартаментах (Корпус 1)</t>
  </si>
  <si>
    <t>Наименование работ: Полный комплекс работ по устройству внутренних стен и перегородок в апартаментах (Корпус 2)</t>
  </si>
  <si>
    <t>Наименование работ: Полный комплекс работ по устройству внутренних стен и перегородок в апартаментах (Корпус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</si>
</sst>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Red]#,##0.00"/>
    <numFmt numFmtId="165" formatCode="#,##0.00_ ;\-#,##0.00\ "/>
    <numFmt numFmtId="166" formatCode="#,##0.000_ ;\-#,##0.000\ "/>
    <numFmt numFmtId="167" formatCode="#,##0.000"/>
  </numFmts>
  <fonts count="35"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indexed="8"/>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sz val="12"/>
      <color theme="1"/>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b/>
      <sz val="12"/>
      <name val="Times New Roman"/>
      <family val="1"/>
      <charset val="204"/>
    </font>
    <font>
      <b/>
      <sz val="12"/>
      <name val="Times New Roman"/>
      <family val="2"/>
      <charset val="204"/>
    </font>
    <font>
      <sz val="12"/>
      <name val="Times New Roman"/>
      <family val="2"/>
      <charset val="204"/>
    </font>
    <font>
      <i/>
      <sz val="16"/>
      <color rgb="FFFF0000"/>
      <name val="Times New Roman"/>
      <family val="1"/>
      <charset val="204"/>
    </font>
    <font>
      <sz val="8"/>
      <name val="Times New Roman"/>
      <family val="1"/>
      <charset val="204"/>
    </font>
    <font>
      <i/>
      <sz val="11"/>
      <name val="Times New Roman"/>
      <family val="1"/>
      <charset val="204"/>
    </font>
    <font>
      <b/>
      <sz val="12"/>
      <color indexed="8"/>
      <name val="Times New Roman"/>
      <family val="1"/>
      <charset val="204"/>
    </font>
    <font>
      <b/>
      <sz val="10"/>
      <name val="Times New Roman"/>
      <family val="1"/>
      <charset val="204"/>
    </font>
    <font>
      <sz val="1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auto="1"/>
      </patternFill>
    </fill>
    <fill>
      <patternFill patternType="solid">
        <fgColor rgb="FF00B050"/>
        <bgColor indexed="64"/>
      </patternFill>
    </fill>
    <fill>
      <patternFill patternType="solid">
        <fgColor theme="6" tint="0.59999389629810485"/>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6" fillId="0" borderId="0"/>
    <xf numFmtId="0" fontId="17" fillId="0" borderId="0"/>
    <xf numFmtId="0" fontId="7" fillId="0" borderId="0"/>
    <xf numFmtId="0" fontId="6" fillId="0" borderId="0"/>
    <xf numFmtId="43" fontId="19"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167">
    <xf numFmtId="0" fontId="0" fillId="0" borderId="0" xfId="0"/>
    <xf numFmtId="49" fontId="0" fillId="2" borderId="0" xfId="0" applyNumberFormat="1" applyFill="1" applyAlignment="1">
      <alignment wrapText="1"/>
    </xf>
    <xf numFmtId="49" fontId="8"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11"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wrapText="1"/>
    </xf>
    <xf numFmtId="49" fontId="0" fillId="0" borderId="0" xfId="0" applyNumberFormat="1" applyAlignment="1">
      <alignment horizontal="center" vertical="center" wrapText="1"/>
    </xf>
    <xf numFmtId="43" fontId="12" fillId="3" borderId="1" xfId="5" applyFont="1" applyFill="1" applyBorder="1" applyAlignment="1">
      <alignment horizontal="center" vertical="center" wrapText="1"/>
    </xf>
    <xf numFmtId="43" fontId="12" fillId="0" borderId="1" xfId="5" applyFont="1" applyBorder="1" applyAlignment="1">
      <alignment horizontal="center" vertical="center" wrapText="1"/>
    </xf>
    <xf numFmtId="43" fontId="12" fillId="5" borderId="1" xfId="5" applyFont="1" applyFill="1" applyBorder="1" applyAlignment="1">
      <alignment horizontal="center" vertical="center" wrapText="1"/>
    </xf>
    <xf numFmtId="49" fontId="0" fillId="2" borderId="4" xfId="0" applyNumberFormat="1" applyFill="1" applyBorder="1" applyAlignment="1">
      <alignment wrapText="1"/>
    </xf>
    <xf numFmtId="49" fontId="0" fillId="2" borderId="5" xfId="0" applyNumberFormat="1" applyFill="1" applyBorder="1" applyAlignment="1">
      <alignment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0" fontId="12" fillId="0" borderId="0" xfId="0" applyNumberFormat="1" applyFont="1" applyFill="1" applyBorder="1" applyAlignment="1" applyProtection="1">
      <alignment horizontal="left" vertical="center" wrapText="1" shrinkToFit="1"/>
    </xf>
    <xf numFmtId="4" fontId="16" fillId="2" borderId="6" xfId="0" applyNumberFormat="1" applyFont="1" applyFill="1" applyBorder="1" applyAlignment="1"/>
    <xf numFmtId="3" fontId="24" fillId="2" borderId="6" xfId="0" applyNumberFormat="1" applyFont="1" applyFill="1" applyBorder="1" applyAlignment="1"/>
    <xf numFmtId="4" fontId="25" fillId="2" borderId="6" xfId="0" applyNumberFormat="1" applyFont="1" applyFill="1" applyBorder="1" applyAlignment="1">
      <alignment horizontal="center"/>
    </xf>
    <xf numFmtId="49" fontId="0" fillId="3" borderId="4" xfId="0" applyNumberFormat="1" applyFill="1" applyBorder="1" applyAlignment="1">
      <alignment wrapText="1"/>
    </xf>
    <xf numFmtId="49" fontId="0" fillId="3" borderId="0" xfId="0" applyNumberFormat="1" applyFill="1" applyAlignment="1">
      <alignment wrapText="1"/>
    </xf>
    <xf numFmtId="4" fontId="16" fillId="3" borderId="0" xfId="0" applyNumberFormat="1" applyFont="1" applyFill="1" applyAlignment="1"/>
    <xf numFmtId="3" fontId="24" fillId="3" borderId="0" xfId="0" applyNumberFormat="1" applyFont="1" applyFill="1" applyBorder="1" applyAlignment="1"/>
    <xf numFmtId="4" fontId="25" fillId="3" borderId="0" xfId="0" applyNumberFormat="1" applyFont="1" applyFill="1" applyBorder="1" applyAlignment="1">
      <alignment horizontal="center"/>
    </xf>
    <xf numFmtId="0" fontId="12" fillId="3" borderId="0" xfId="0" applyNumberFormat="1" applyFont="1" applyFill="1" applyBorder="1" applyAlignment="1" applyProtection="1">
      <alignment horizontal="left" vertical="center" wrapText="1" shrinkToFit="1"/>
    </xf>
    <xf numFmtId="4" fontId="16" fillId="3" borderId="0" xfId="0" applyNumberFormat="1" applyFont="1" applyFill="1" applyAlignment="1">
      <alignment horizontal="left"/>
    </xf>
    <xf numFmtId="49" fontId="8" fillId="0" borderId="0" xfId="0" applyNumberFormat="1" applyFont="1" applyFill="1" applyAlignment="1">
      <alignment wrapText="1"/>
    </xf>
    <xf numFmtId="49" fontId="11"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43" fontId="12" fillId="4" borderId="1" xfId="5" applyFont="1" applyFill="1" applyBorder="1" applyAlignment="1">
      <alignment horizontal="center" vertical="center" wrapText="1"/>
    </xf>
    <xf numFmtId="43" fontId="13" fillId="0" borderId="1" xfId="5" applyFont="1" applyFill="1" applyBorder="1" applyAlignment="1">
      <alignment horizontal="center" vertical="center" wrapText="1"/>
    </xf>
    <xf numFmtId="0" fontId="21" fillId="0" borderId="0" xfId="8" applyFont="1"/>
    <xf numFmtId="0" fontId="23" fillId="0" borderId="0" xfId="8" applyFont="1"/>
    <xf numFmtId="2" fontId="22" fillId="0" borderId="0" xfId="8" applyNumberFormat="1" applyFont="1"/>
    <xf numFmtId="0" fontId="21" fillId="0" borderId="0" xfId="8" applyFont="1" applyAlignment="1">
      <alignment horizontal="center"/>
    </xf>
    <xf numFmtId="49" fontId="16" fillId="0" borderId="0" xfId="8" applyNumberFormat="1" applyFont="1"/>
    <xf numFmtId="0" fontId="16" fillId="0" borderId="0" xfId="8" applyFont="1"/>
    <xf numFmtId="2" fontId="20" fillId="0" borderId="0" xfId="8" applyNumberFormat="1" applyFont="1"/>
    <xf numFmtId="0" fontId="16" fillId="0" borderId="0" xfId="8" applyFont="1" applyAlignment="1">
      <alignment wrapText="1"/>
    </xf>
    <xf numFmtId="2" fontId="20" fillId="0" borderId="0" xfId="8" applyNumberFormat="1" applyFont="1" applyAlignment="1">
      <alignment wrapText="1"/>
    </xf>
    <xf numFmtId="2" fontId="20" fillId="3" borderId="0" xfId="8" applyNumberFormat="1" applyFont="1" applyFill="1" applyAlignment="1">
      <alignment wrapText="1"/>
    </xf>
    <xf numFmtId="43" fontId="15" fillId="4" borderId="1" xfId="5" applyFont="1" applyFill="1" applyBorder="1" applyAlignment="1">
      <alignment horizontal="center" vertical="center" wrapText="1"/>
    </xf>
    <xf numFmtId="0" fontId="12" fillId="0" borderId="1" xfId="0" applyFont="1" applyFill="1" applyBorder="1" applyAlignment="1">
      <alignment horizontal="left" vertical="center" wrapText="1"/>
    </xf>
    <xf numFmtId="49" fontId="0" fillId="2" borderId="1" xfId="0" applyNumberFormat="1" applyFill="1" applyBorder="1" applyAlignment="1">
      <alignment wrapText="1"/>
    </xf>
    <xf numFmtId="49" fontId="0" fillId="3" borderId="1" xfId="0" applyNumberFormat="1" applyFill="1" applyBorder="1" applyAlignment="1">
      <alignment wrapText="1"/>
    </xf>
    <xf numFmtId="0" fontId="21" fillId="0" borderId="0" xfId="9" applyFont="1"/>
    <xf numFmtId="0" fontId="23" fillId="0" borderId="0" xfId="9" applyFont="1"/>
    <xf numFmtId="2" fontId="22" fillId="0" borderId="0" xfId="9" applyNumberFormat="1" applyFont="1"/>
    <xf numFmtId="0" fontId="21" fillId="0" borderId="0" xfId="9" applyFont="1" applyAlignment="1">
      <alignment horizontal="center"/>
    </xf>
    <xf numFmtId="49" fontId="16" fillId="0" borderId="0" xfId="9" applyNumberFormat="1" applyFont="1"/>
    <xf numFmtId="0" fontId="16" fillId="0" borderId="0" xfId="9" applyFont="1"/>
    <xf numFmtId="2" fontId="20" fillId="0" borderId="0" xfId="9" applyNumberFormat="1" applyFont="1"/>
    <xf numFmtId="0" fontId="16" fillId="0" borderId="0" xfId="9" applyFont="1" applyAlignment="1">
      <alignment wrapText="1"/>
    </xf>
    <xf numFmtId="2" fontId="20" fillId="0" borderId="0" xfId="9" applyNumberFormat="1" applyFont="1" applyAlignment="1">
      <alignment wrapText="1"/>
    </xf>
    <xf numFmtId="2" fontId="20" fillId="3" borderId="0" xfId="9" applyNumberFormat="1" applyFont="1" applyFill="1" applyAlignment="1">
      <alignment wrapText="1"/>
    </xf>
    <xf numFmtId="49" fontId="10" fillId="2" borderId="0" xfId="0" applyNumberFormat="1" applyFont="1" applyFill="1" applyAlignment="1">
      <alignment wrapText="1"/>
    </xf>
    <xf numFmtId="49" fontId="28" fillId="2" borderId="0" xfId="0" applyNumberFormat="1" applyFont="1" applyFill="1" applyAlignment="1">
      <alignment vertical="center" wrapText="1"/>
    </xf>
    <xf numFmtId="2" fontId="20" fillId="0" borderId="0" xfId="10" applyNumberFormat="1" applyFont="1" applyAlignment="1">
      <alignment wrapText="1"/>
    </xf>
    <xf numFmtId="2" fontId="20" fillId="3" borderId="0" xfId="10" applyNumberFormat="1" applyFont="1" applyFill="1" applyAlignment="1">
      <alignment wrapText="1"/>
    </xf>
    <xf numFmtId="0" fontId="16" fillId="0" borderId="0" xfId="10" applyFont="1" applyAlignment="1">
      <alignment wrapText="1"/>
    </xf>
    <xf numFmtId="49" fontId="16" fillId="0" borderId="0" xfId="10" applyNumberFormat="1" applyFont="1"/>
    <xf numFmtId="0" fontId="21" fillId="0" borderId="0" xfId="10" applyFont="1" applyAlignment="1">
      <alignment horizontal="center"/>
    </xf>
    <xf numFmtId="2" fontId="20" fillId="0" borderId="0" xfId="10" applyNumberFormat="1" applyFont="1"/>
    <xf numFmtId="0" fontId="16" fillId="0" borderId="0" xfId="10" applyFont="1"/>
    <xf numFmtId="2" fontId="22" fillId="0" borderId="0" xfId="10" applyNumberFormat="1" applyFont="1"/>
    <xf numFmtId="0" fontId="21" fillId="0" borderId="0" xfId="10" applyFont="1"/>
    <xf numFmtId="0" fontId="23" fillId="0" borderId="0" xfId="10" applyFont="1"/>
    <xf numFmtId="4" fontId="13" fillId="0" borderId="1" xfId="0" applyNumberFormat="1" applyFont="1" applyBorder="1" applyAlignment="1">
      <alignment horizontal="center" vertical="center" wrapText="1"/>
    </xf>
    <xf numFmtId="4" fontId="13" fillId="0" borderId="1" xfId="0" applyNumberFormat="1" applyFont="1" applyBorder="1" applyAlignment="1" applyProtection="1">
      <alignment horizontal="center" vertical="center" wrapText="1"/>
      <protection locked="0"/>
    </xf>
    <xf numFmtId="0" fontId="16" fillId="0" borderId="0" xfId="9" applyFont="1" applyAlignment="1">
      <alignment horizontal="left" wrapText="1"/>
    </xf>
    <xf numFmtId="0" fontId="16" fillId="0" borderId="0" xfId="8" applyFont="1" applyAlignment="1">
      <alignment horizontal="left" wrapText="1"/>
    </xf>
    <xf numFmtId="0" fontId="16" fillId="0" borderId="0" xfId="10" applyFont="1" applyAlignment="1">
      <alignment horizontal="left" wrapText="1"/>
    </xf>
    <xf numFmtId="4" fontId="0" fillId="0" borderId="0" xfId="0" applyNumberFormat="1" applyAlignment="1">
      <alignment horizontal="left" wrapText="1"/>
    </xf>
    <xf numFmtId="4" fontId="0" fillId="0" borderId="0" xfId="0" applyNumberFormat="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28" fillId="0" borderId="0" xfId="0" applyNumberFormat="1" applyFont="1" applyAlignment="1">
      <alignment wrapText="1"/>
    </xf>
    <xf numFmtId="4" fontId="28" fillId="0" borderId="0" xfId="0" applyNumberFormat="1" applyFont="1" applyAlignment="1">
      <alignment horizontal="center" vertical="center" wrapText="1"/>
    </xf>
    <xf numFmtId="49" fontId="10" fillId="0" borderId="0" xfId="0" applyNumberFormat="1" applyFont="1" applyAlignment="1">
      <alignment horizontal="center" wrapText="1"/>
    </xf>
    <xf numFmtId="4" fontId="10" fillId="0" borderId="0" xfId="0" applyNumberFormat="1" applyFont="1" applyAlignment="1">
      <alignment horizontal="center" wrapText="1"/>
    </xf>
    <xf numFmtId="4" fontId="28" fillId="2" borderId="0" xfId="0" applyNumberFormat="1" applyFont="1" applyFill="1" applyAlignment="1">
      <alignment horizontal="center" vertical="center" wrapText="1"/>
    </xf>
    <xf numFmtId="4" fontId="0" fillId="2" borderId="0" xfId="0" applyNumberFormat="1" applyFill="1" applyAlignment="1">
      <alignment wrapText="1"/>
    </xf>
    <xf numFmtId="4" fontId="10" fillId="0" borderId="0" xfId="0" applyNumberFormat="1" applyFont="1" applyAlignment="1">
      <alignment horizontal="left" wrapText="1"/>
    </xf>
    <xf numFmtId="4" fontId="18" fillId="0" borderId="0" xfId="0" applyNumberFormat="1" applyFont="1" applyAlignment="1">
      <alignment horizontal="center" vertical="center" wrapText="1"/>
    </xf>
    <xf numFmtId="4" fontId="30" fillId="5" borderId="0" xfId="0" applyNumberFormat="1" applyFont="1" applyFill="1" applyBorder="1" applyAlignment="1">
      <alignment vertical="center" wrapText="1"/>
    </xf>
    <xf numFmtId="4" fontId="30" fillId="5" borderId="0" xfId="0" applyNumberFormat="1" applyFont="1" applyFill="1" applyBorder="1" applyAlignment="1">
      <alignment horizontal="center" vertical="center" wrapText="1"/>
    </xf>
    <xf numFmtId="0" fontId="31" fillId="0" borderId="1" xfId="0" applyFont="1" applyFill="1" applyBorder="1" applyAlignment="1">
      <alignment horizontal="right" vertical="center" wrapText="1"/>
    </xf>
    <xf numFmtId="165" fontId="12" fillId="0" borderId="1" xfId="5" applyNumberFormat="1" applyFont="1" applyBorder="1" applyAlignment="1">
      <alignment horizontal="center" vertical="center" wrapText="1"/>
    </xf>
    <xf numFmtId="166" fontId="12" fillId="0" borderId="1" xfId="5" applyNumberFormat="1" applyFont="1" applyBorder="1" applyAlignment="1">
      <alignment horizontal="center" vertical="center" wrapText="1"/>
    </xf>
    <xf numFmtId="49" fontId="11" fillId="3" borderId="7" xfId="0" applyNumberFormat="1" applyFont="1" applyFill="1" applyBorder="1" applyAlignment="1">
      <alignment horizontal="center" vertical="center" wrapText="1"/>
    </xf>
    <xf numFmtId="43" fontId="14" fillId="3" borderId="8" xfId="5" applyFont="1" applyFill="1" applyBorder="1" applyAlignment="1">
      <alignment horizontal="center" vertical="center" wrapText="1"/>
    </xf>
    <xf numFmtId="49" fontId="32" fillId="7" borderId="1" xfId="0" applyNumberFormat="1" applyFont="1" applyFill="1" applyBorder="1" applyAlignment="1">
      <alignment horizontal="center" vertical="center" wrapText="1"/>
    </xf>
    <xf numFmtId="0" fontId="26" fillId="7" borderId="1" xfId="0" applyFont="1" applyFill="1" applyBorder="1" applyAlignment="1">
      <alignment horizontal="right" vertical="center" wrapText="1"/>
    </xf>
    <xf numFmtId="0" fontId="26" fillId="7" borderId="1" xfId="0" applyFont="1" applyFill="1" applyBorder="1" applyAlignment="1">
      <alignment horizontal="center" vertical="center" wrapText="1"/>
    </xf>
    <xf numFmtId="167" fontId="26" fillId="7" borderId="1" xfId="0" applyNumberFormat="1" applyFont="1" applyFill="1" applyBorder="1" applyAlignment="1">
      <alignment horizontal="center" vertical="center" wrapText="1"/>
    </xf>
    <xf numFmtId="4" fontId="26" fillId="7" borderId="1" xfId="5" applyNumberFormat="1" applyFont="1" applyFill="1" applyBorder="1" applyAlignment="1">
      <alignment horizontal="center" vertical="center" wrapText="1"/>
    </xf>
    <xf numFmtId="43" fontId="13" fillId="7" borderId="1" xfId="5" applyFont="1" applyFill="1" applyBorder="1" applyAlignment="1">
      <alignment horizontal="center" vertical="center" wrapText="1"/>
    </xf>
    <xf numFmtId="43" fontId="15" fillId="7" borderId="1" xfId="5" applyFont="1" applyFill="1" applyBorder="1" applyAlignment="1">
      <alignment horizontal="center" vertical="center" wrapText="1"/>
    </xf>
    <xf numFmtId="43" fontId="8" fillId="7" borderId="1" xfId="5"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Border="1" applyAlignment="1">
      <alignment horizontal="center" vertical="center" wrapText="1"/>
    </xf>
    <xf numFmtId="167" fontId="10" fillId="0" borderId="1" xfId="0" applyNumberFormat="1" applyFont="1" applyBorder="1" applyAlignment="1">
      <alignment horizontal="center" vertical="center" wrapText="1"/>
    </xf>
    <xf numFmtId="4" fontId="10" fillId="0" borderId="1" xfId="5" applyNumberFormat="1" applyFont="1" applyBorder="1" applyAlignment="1">
      <alignment horizontal="center" vertical="center" wrapText="1"/>
    </xf>
    <xf numFmtId="43" fontId="14" fillId="3" borderId="1" xfId="5" applyFont="1" applyFill="1" applyBorder="1" applyAlignment="1">
      <alignment horizontal="center" vertical="center" wrapText="1"/>
    </xf>
    <xf numFmtId="49" fontId="33" fillId="0" borderId="0" xfId="6" applyNumberFormat="1" applyFont="1" applyAlignment="1"/>
    <xf numFmtId="167" fontId="33" fillId="0" borderId="0" xfId="6" applyNumberFormat="1" applyFont="1" applyAlignment="1"/>
    <xf numFmtId="49" fontId="33" fillId="0" borderId="0" xfId="6" applyNumberFormat="1" applyFont="1" applyBorder="1" applyAlignment="1"/>
    <xf numFmtId="0" fontId="34" fillId="0" borderId="0" xfId="0" applyFont="1"/>
    <xf numFmtId="0" fontId="34" fillId="0" borderId="0" xfId="0" applyFont="1" applyAlignment="1">
      <alignment horizontal="left"/>
    </xf>
    <xf numFmtId="4" fontId="34" fillId="5" borderId="0" xfId="6" applyNumberFormat="1" applyFont="1" applyFill="1" applyBorder="1" applyAlignment="1">
      <alignment vertical="center" wrapText="1"/>
    </xf>
    <xf numFmtId="4" fontId="34" fillId="0" borderId="0" xfId="6" applyNumberFormat="1" applyFont="1" applyBorder="1" applyAlignment="1">
      <alignment vertical="center" wrapText="1"/>
    </xf>
    <xf numFmtId="49" fontId="34" fillId="5" borderId="0" xfId="6" applyNumberFormat="1" applyFont="1" applyFill="1" applyBorder="1" applyAlignment="1">
      <alignment vertical="center" wrapText="1"/>
    </xf>
    <xf numFmtId="4" fontId="12" fillId="0" borderId="1" xfId="5" applyNumberFormat="1" applyFont="1" applyBorder="1" applyAlignment="1">
      <alignment horizontal="center" vertical="center" wrapText="1"/>
    </xf>
    <xf numFmtId="43" fontId="12" fillId="8" borderId="1" xfId="5" applyFont="1" applyFill="1" applyBorder="1" applyAlignment="1">
      <alignment horizontal="center" vertical="center" wrapText="1"/>
    </xf>
    <xf numFmtId="49" fontId="15" fillId="9" borderId="1" xfId="0" applyNumberFormat="1" applyFont="1" applyFill="1" applyBorder="1" applyAlignment="1">
      <alignment horizontal="center" vertical="center" wrapText="1"/>
    </xf>
    <xf numFmtId="49" fontId="15" fillId="9" borderId="1" xfId="0" applyNumberFormat="1" applyFont="1" applyFill="1" applyBorder="1" applyAlignment="1">
      <alignment horizontal="left" vertical="center" wrapText="1"/>
    </xf>
    <xf numFmtId="49" fontId="12" fillId="9" borderId="1" xfId="0" applyNumberFormat="1" applyFont="1" applyFill="1" applyBorder="1" applyAlignment="1">
      <alignment horizontal="center" vertical="center" wrapText="1"/>
    </xf>
    <xf numFmtId="43" fontId="12" fillId="9" borderId="1" xfId="5" applyFont="1" applyFill="1" applyBorder="1" applyAlignment="1">
      <alignment horizontal="center" vertical="center" wrapText="1"/>
    </xf>
    <xf numFmtId="43" fontId="15" fillId="9" borderId="1" xfId="5" applyFont="1" applyFill="1" applyBorder="1" applyAlignment="1">
      <alignment horizontal="center" vertical="center" wrapText="1"/>
    </xf>
    <xf numFmtId="4" fontId="34" fillId="0" borderId="2" xfId="6" applyNumberFormat="1" applyFont="1" applyBorder="1" applyAlignment="1">
      <alignment horizontal="left" vertical="center" wrapText="1"/>
    </xf>
    <xf numFmtId="4" fontId="34" fillId="0" borderId="8" xfId="6" applyNumberFormat="1" applyFont="1" applyBorder="1" applyAlignment="1">
      <alignment horizontal="left" vertical="center" wrapText="1"/>
    </xf>
    <xf numFmtId="4" fontId="34" fillId="5" borderId="2" xfId="6" applyNumberFormat="1" applyFont="1" applyFill="1" applyBorder="1" applyAlignment="1">
      <alignment horizontal="center" vertical="center" wrapText="1"/>
    </xf>
    <xf numFmtId="4" fontId="34" fillId="5" borderId="3" xfId="6" applyNumberFormat="1" applyFont="1" applyFill="1" applyBorder="1" applyAlignment="1">
      <alignment horizontal="center" vertical="center" wrapText="1"/>
    </xf>
    <xf numFmtId="4" fontId="34" fillId="5" borderId="8" xfId="6" applyNumberFormat="1" applyFont="1" applyFill="1" applyBorder="1" applyAlignment="1">
      <alignment horizontal="center" vertical="center" wrapText="1"/>
    </xf>
    <xf numFmtId="49" fontId="10" fillId="8" borderId="1" xfId="0" applyNumberFormat="1" applyFont="1" applyFill="1" applyBorder="1" applyAlignment="1">
      <alignment horizontal="center" wrapText="1"/>
    </xf>
    <xf numFmtId="4" fontId="34" fillId="0" borderId="2" xfId="6" applyNumberFormat="1" applyFont="1" applyBorder="1" applyAlignment="1">
      <alignment horizontal="left" wrapText="1"/>
    </xf>
    <xf numFmtId="4" fontId="34" fillId="0" borderId="8" xfId="6" applyNumberFormat="1" applyFont="1" applyBorder="1" applyAlignment="1">
      <alignment horizontal="left" wrapText="1"/>
    </xf>
    <xf numFmtId="4" fontId="13" fillId="0" borderId="10" xfId="0" applyNumberFormat="1" applyFont="1" applyBorder="1" applyAlignment="1" applyProtection="1">
      <alignment horizontal="center" vertical="center" wrapText="1"/>
      <protection locked="0"/>
    </xf>
    <xf numFmtId="4" fontId="13" fillId="0" borderId="9" xfId="0" applyNumberFormat="1" applyFont="1" applyBorder="1" applyAlignment="1" applyProtection="1">
      <alignment horizontal="center" vertical="center" wrapText="1"/>
      <protection locked="0"/>
    </xf>
    <xf numFmtId="4" fontId="34" fillId="5" borderId="1" xfId="6" applyNumberFormat="1" applyFont="1" applyFill="1" applyBorder="1" applyAlignment="1">
      <alignment horizontal="center" vertical="center" wrapText="1"/>
    </xf>
    <xf numFmtId="4" fontId="34" fillId="0" borderId="1" xfId="6" applyNumberFormat="1" applyFont="1" applyBorder="1" applyAlignment="1">
      <alignment horizontal="center" vertical="center" wrapText="1"/>
    </xf>
    <xf numFmtId="4" fontId="13" fillId="0" borderId="1" xfId="0" applyNumberFormat="1" applyFont="1" applyBorder="1" applyAlignment="1" applyProtection="1">
      <alignment horizontal="center" vertical="center" wrapText="1"/>
      <protection locked="0"/>
    </xf>
    <xf numFmtId="4" fontId="10" fillId="6" borderId="1" xfId="0" applyNumberFormat="1" applyFont="1" applyFill="1" applyBorder="1" applyAlignment="1">
      <alignment horizontal="left" vertical="center" wrapText="1"/>
    </xf>
    <xf numFmtId="4" fontId="30" fillId="5" borderId="1" xfId="0" applyNumberFormat="1" applyFont="1" applyFill="1" applyBorder="1" applyAlignment="1">
      <alignment horizontal="center" vertical="center" wrapText="1"/>
    </xf>
    <xf numFmtId="4" fontId="0" fillId="0" borderId="0" xfId="0" applyNumberFormat="1" applyAlignment="1">
      <alignment horizontal="left" wrapText="1"/>
    </xf>
    <xf numFmtId="4" fontId="10" fillId="5" borderId="1" xfId="0" applyNumberFormat="1" applyFont="1" applyFill="1" applyBorder="1" applyAlignment="1">
      <alignment horizontal="center" wrapText="1"/>
    </xf>
    <xf numFmtId="4" fontId="13" fillId="0" borderId="1" xfId="0" applyNumberFormat="1" applyFont="1" applyBorder="1" applyAlignment="1">
      <alignment horizontal="center" vertical="center" wrapText="1"/>
    </xf>
    <xf numFmtId="0" fontId="12" fillId="3" borderId="1" xfId="0" applyNumberFormat="1" applyFont="1" applyFill="1" applyBorder="1" applyAlignment="1" applyProtection="1">
      <alignment horizontal="left" vertical="center" wrapText="1" shrinkToFit="1"/>
    </xf>
    <xf numFmtId="0" fontId="12" fillId="0" borderId="1" xfId="0" applyNumberFormat="1" applyFont="1" applyFill="1" applyBorder="1" applyAlignment="1" applyProtection="1">
      <alignment horizontal="left" vertical="center" wrapText="1" shrinkToFit="1"/>
    </xf>
    <xf numFmtId="49" fontId="28" fillId="2" borderId="0" xfId="0" applyNumberFormat="1" applyFont="1" applyFill="1" applyAlignment="1">
      <alignment horizontal="left" wrapText="1"/>
    </xf>
    <xf numFmtId="0" fontId="16" fillId="0" borderId="0" xfId="9" applyFont="1" applyAlignment="1">
      <alignment horizontal="left" wrapText="1"/>
    </xf>
    <xf numFmtId="0" fontId="20" fillId="0" borderId="0" xfId="9" applyFont="1" applyAlignment="1">
      <alignment horizontal="left" vertical="center" wrapText="1"/>
    </xf>
    <xf numFmtId="49" fontId="26" fillId="2" borderId="0" xfId="0" applyNumberFormat="1" applyFont="1" applyFill="1" applyAlignment="1">
      <alignment horizontal="left" wrapText="1"/>
    </xf>
    <xf numFmtId="49" fontId="27" fillId="2" borderId="0" xfId="0" applyNumberFormat="1" applyFont="1" applyFill="1" applyAlignment="1">
      <alignment horizontal="left" wrapText="1"/>
    </xf>
    <xf numFmtId="4" fontId="34" fillId="0" borderId="2" xfId="6" applyNumberFormat="1" applyFont="1" applyBorder="1" applyAlignment="1">
      <alignment horizontal="right" wrapText="1"/>
    </xf>
    <xf numFmtId="4" fontId="34" fillId="0" borderId="8" xfId="6" applyNumberFormat="1" applyFont="1" applyBorder="1" applyAlignment="1">
      <alignment horizontal="right" wrapText="1"/>
    </xf>
    <xf numFmtId="4" fontId="34" fillId="0" borderId="2" xfId="6" applyNumberFormat="1" applyFont="1" applyBorder="1" applyAlignment="1">
      <alignment horizontal="center" vertical="center" wrapText="1"/>
    </xf>
    <xf numFmtId="4" fontId="34" fillId="0" borderId="3" xfId="6" applyNumberFormat="1" applyFont="1" applyBorder="1" applyAlignment="1">
      <alignment horizontal="center" vertical="center" wrapText="1"/>
    </xf>
    <xf numFmtId="4" fontId="34" fillId="0" borderId="8" xfId="6" applyNumberFormat="1" applyFont="1" applyBorder="1" applyAlignment="1">
      <alignment horizontal="center" vertical="center" wrapText="1"/>
    </xf>
    <xf numFmtId="0" fontId="16" fillId="0" borderId="0" xfId="8" applyFont="1" applyAlignment="1">
      <alignment horizontal="left" wrapText="1"/>
    </xf>
    <xf numFmtId="0" fontId="20" fillId="0" borderId="0" xfId="8" applyFont="1" applyAlignment="1">
      <alignment horizontal="left" vertical="center" wrapText="1"/>
    </xf>
    <xf numFmtId="0" fontId="12" fillId="0" borderId="2" xfId="0" applyNumberFormat="1" applyFont="1" applyFill="1" applyBorder="1" applyAlignment="1" applyProtection="1">
      <alignment horizontal="left" vertical="center" wrapText="1" shrinkToFit="1"/>
    </xf>
    <xf numFmtId="0" fontId="12" fillId="0" borderId="3" xfId="0" applyNumberFormat="1" applyFont="1" applyFill="1" applyBorder="1" applyAlignment="1" applyProtection="1">
      <alignment horizontal="left" vertical="center" wrapText="1" shrinkToFit="1"/>
    </xf>
    <xf numFmtId="164" fontId="29" fillId="5" borderId="2" xfId="0" applyNumberFormat="1" applyFont="1" applyFill="1" applyBorder="1" applyAlignment="1">
      <alignment horizontal="center" vertical="center" wrapText="1"/>
    </xf>
    <xf numFmtId="164" fontId="29" fillId="5" borderId="3" xfId="0" applyNumberFormat="1" applyFont="1" applyFill="1" applyBorder="1" applyAlignment="1">
      <alignment horizontal="center" vertical="center" wrapText="1"/>
    </xf>
    <xf numFmtId="164" fontId="29" fillId="5" borderId="8" xfId="0" applyNumberFormat="1" applyFont="1" applyFill="1" applyBorder="1" applyAlignment="1">
      <alignment horizontal="center" vertical="center" wrapText="1"/>
    </xf>
    <xf numFmtId="0" fontId="12" fillId="0" borderId="7" xfId="0" applyNumberFormat="1" applyFont="1" applyFill="1" applyBorder="1" applyAlignment="1" applyProtection="1">
      <alignment horizontal="left" vertical="center" wrapText="1" shrinkToFit="1"/>
    </xf>
    <xf numFmtId="0" fontId="12" fillId="0" borderId="6" xfId="0" applyNumberFormat="1" applyFont="1" applyFill="1" applyBorder="1" applyAlignment="1" applyProtection="1">
      <alignment horizontal="left" vertical="center" wrapText="1" shrinkToFit="1"/>
    </xf>
    <xf numFmtId="0" fontId="12" fillId="3" borderId="2" xfId="0" applyNumberFormat="1" applyFont="1" applyFill="1" applyBorder="1" applyAlignment="1" applyProtection="1">
      <alignment horizontal="left" vertical="center" wrapText="1" shrinkToFit="1"/>
    </xf>
    <xf numFmtId="0" fontId="12" fillId="3" borderId="3" xfId="0" applyNumberFormat="1" applyFont="1" applyFill="1" applyBorder="1" applyAlignment="1" applyProtection="1">
      <alignment horizontal="left" vertical="center" wrapText="1" shrinkToFit="1"/>
    </xf>
    <xf numFmtId="0" fontId="16" fillId="0" borderId="0" xfId="10" applyFont="1" applyAlignment="1">
      <alignment horizontal="left" wrapText="1"/>
    </xf>
    <xf numFmtId="0" fontId="20" fillId="0" borderId="0" xfId="10" applyFont="1" applyAlignment="1">
      <alignment horizontal="left" vertical="center" wrapText="1"/>
    </xf>
  </cellXfs>
  <cellStyles count="11">
    <cellStyle name="Обычный" xfId="0" builtinId="0"/>
    <cellStyle name="Обычный 2" xfId="1"/>
    <cellStyle name="Обычный 3" xfId="3"/>
    <cellStyle name="Обычный 3 2" xfId="6"/>
    <cellStyle name="Обычный 3 2 2" xfId="7"/>
    <cellStyle name="Обычный 3 2 3" xfId="8"/>
    <cellStyle name="Обычный 3 2 4" xfId="9"/>
    <cellStyle name="Обычный 3 2 5" xfId="10"/>
    <cellStyle name="Обычный 4" xfId="4"/>
    <cellStyle name="Обычный 5 2" xfId="2"/>
    <cellStyle name="Финансовый" xfId="5" builtin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77"/>
  <sheetViews>
    <sheetView tabSelected="1" view="pageBreakPreview" zoomScale="70" zoomScaleNormal="70" zoomScaleSheetLayoutView="70" workbookViewId="0">
      <selection activeCell="C18" sqref="C18"/>
    </sheetView>
  </sheetViews>
  <sheetFormatPr defaultColWidth="10.875" defaultRowHeight="15.75" outlineLevelRow="1" x14ac:dyDescent="0.25"/>
  <cols>
    <col min="1" max="1" width="8.125" style="1" bestFit="1" customWidth="1"/>
    <col min="2" max="2" width="7.875" style="4" customWidth="1"/>
    <col min="3" max="3" width="97.25" style="1" customWidth="1"/>
    <col min="4" max="4" width="6.625" style="3" bestFit="1" customWidth="1"/>
    <col min="5" max="5" width="9.625" style="3" customWidth="1"/>
    <col min="6" max="6" width="13.125" style="3" customWidth="1"/>
    <col min="7" max="7" width="12.125" style="1" customWidth="1"/>
    <col min="8" max="8" width="13" style="1" customWidth="1"/>
    <col min="9" max="9" width="13.625" style="1" customWidth="1"/>
    <col min="10" max="10" width="17.125" style="1" customWidth="1"/>
    <col min="11" max="11" width="16.5" style="1" customWidth="1"/>
    <col min="12" max="12" width="17.875" style="1" customWidth="1"/>
    <col min="13" max="13" width="10.875" style="1" customWidth="1"/>
    <col min="14" max="14" width="6.625" style="1" customWidth="1"/>
    <col min="15" max="16384" width="10.875" style="1"/>
  </cols>
  <sheetData>
    <row r="1" spans="1:13" s="7" customFormat="1" x14ac:dyDescent="0.25">
      <c r="B1" s="8"/>
      <c r="D1" s="8"/>
      <c r="E1" s="8"/>
      <c r="F1" s="8"/>
    </row>
    <row r="2" spans="1:13" x14ac:dyDescent="0.25">
      <c r="A2" s="139" t="s">
        <v>55</v>
      </c>
      <c r="B2" s="139"/>
      <c r="C2" s="139"/>
      <c r="D2" s="139"/>
      <c r="E2" s="139"/>
      <c r="F2" s="139"/>
      <c r="G2" s="139"/>
      <c r="H2" s="75"/>
      <c r="I2" s="76"/>
      <c r="J2" s="76"/>
      <c r="K2" s="76"/>
      <c r="L2" s="76"/>
      <c r="M2" s="15"/>
    </row>
    <row r="3" spans="1:13" x14ac:dyDescent="0.25">
      <c r="A3" s="139" t="s">
        <v>96</v>
      </c>
      <c r="B3" s="139"/>
      <c r="C3" s="139"/>
      <c r="D3" s="139"/>
      <c r="E3" s="139"/>
      <c r="F3" s="139"/>
      <c r="G3" s="139"/>
      <c r="H3" s="75"/>
      <c r="I3" s="76"/>
      <c r="J3" s="76"/>
      <c r="K3" s="76"/>
      <c r="L3" s="76"/>
      <c r="M3" s="15"/>
    </row>
    <row r="4" spans="1:13" x14ac:dyDescent="0.25">
      <c r="A4" s="77"/>
      <c r="B4" s="78"/>
      <c r="C4" s="79"/>
      <c r="D4" s="80"/>
      <c r="E4" s="80"/>
      <c r="F4" s="76"/>
      <c r="G4" s="76"/>
      <c r="H4" s="76"/>
      <c r="I4" s="76"/>
      <c r="J4" s="76"/>
      <c r="K4" s="76"/>
      <c r="L4" s="76"/>
      <c r="M4" s="15"/>
    </row>
    <row r="5" spans="1:13" ht="22.5" x14ac:dyDescent="0.25">
      <c r="A5" s="81"/>
      <c r="B5" s="82"/>
      <c r="C5" s="86" t="s">
        <v>56</v>
      </c>
      <c r="D5" s="83"/>
      <c r="E5" s="83"/>
      <c r="F5" s="84"/>
      <c r="G5" s="84"/>
      <c r="H5" s="84"/>
      <c r="I5" s="84"/>
      <c r="J5" s="84"/>
      <c r="K5" s="84"/>
      <c r="L5" s="84"/>
      <c r="M5" s="15"/>
    </row>
    <row r="6" spans="1:13" x14ac:dyDescent="0.25">
      <c r="A6" s="81"/>
      <c r="B6" s="82"/>
      <c r="C6" s="82"/>
      <c r="D6" s="83"/>
      <c r="E6" s="83"/>
      <c r="F6" s="84"/>
      <c r="G6" s="84"/>
      <c r="H6" s="84"/>
      <c r="I6" s="84"/>
      <c r="J6" s="84"/>
      <c r="K6" s="84"/>
      <c r="L6" s="84"/>
      <c r="M6" s="15"/>
    </row>
    <row r="7" spans="1:13" ht="15.75" customHeight="1" x14ac:dyDescent="0.25">
      <c r="A7" s="81"/>
      <c r="B7" s="82"/>
      <c r="C7" s="82"/>
      <c r="D7" s="137" t="s">
        <v>57</v>
      </c>
      <c r="E7" s="137"/>
      <c r="F7" s="137"/>
      <c r="G7" s="138"/>
      <c r="H7" s="138"/>
      <c r="I7" s="138"/>
      <c r="J7" s="138"/>
      <c r="K7" s="138"/>
      <c r="L7" s="138"/>
      <c r="M7" s="87"/>
    </row>
    <row r="8" spans="1:13" x14ac:dyDescent="0.25">
      <c r="A8" s="140"/>
      <c r="B8" s="140"/>
      <c r="C8" s="85" t="s">
        <v>58</v>
      </c>
      <c r="D8" s="137" t="s">
        <v>59</v>
      </c>
      <c r="E8" s="137"/>
      <c r="F8" s="137"/>
      <c r="G8" s="138"/>
      <c r="H8" s="138"/>
      <c r="I8" s="138"/>
      <c r="J8" s="138"/>
      <c r="K8" s="138"/>
      <c r="L8" s="138"/>
      <c r="M8" s="88"/>
    </row>
    <row r="9" spans="1:13" s="7" customFormat="1" ht="15.75" customHeight="1" x14ac:dyDescent="0.25">
      <c r="A9" s="129"/>
      <c r="B9" s="129"/>
      <c r="C9" s="85" t="s">
        <v>90</v>
      </c>
      <c r="D9" s="137" t="s">
        <v>60</v>
      </c>
      <c r="E9" s="137"/>
      <c r="F9" s="137"/>
      <c r="G9" s="138"/>
      <c r="H9" s="138"/>
      <c r="I9" s="138"/>
      <c r="J9" s="138"/>
      <c r="K9" s="138"/>
      <c r="L9" s="138"/>
      <c r="M9" s="88"/>
    </row>
    <row r="10" spans="1:13" s="7" customFormat="1" ht="15.75" customHeight="1" x14ac:dyDescent="0.25">
      <c r="A10" s="81"/>
      <c r="B10" s="82"/>
      <c r="C10" s="82"/>
      <c r="D10" s="137" t="s">
        <v>61</v>
      </c>
      <c r="E10" s="137"/>
      <c r="F10" s="137"/>
      <c r="G10" s="138"/>
      <c r="H10" s="138"/>
      <c r="I10" s="138"/>
      <c r="J10" s="138"/>
      <c r="K10" s="138"/>
      <c r="L10" s="138"/>
      <c r="M10" s="88"/>
    </row>
    <row r="11" spans="1:13" s="7" customFormat="1" ht="15.75" customHeight="1" x14ac:dyDescent="0.25">
      <c r="A11" s="81"/>
      <c r="B11" s="82"/>
      <c r="C11" s="82"/>
      <c r="D11" s="137" t="s">
        <v>62</v>
      </c>
      <c r="E11" s="137"/>
      <c r="F11" s="137"/>
      <c r="G11" s="138"/>
      <c r="H11" s="138"/>
      <c r="I11" s="138"/>
      <c r="J11" s="138"/>
      <c r="K11" s="138"/>
      <c r="L11" s="138"/>
      <c r="M11" s="88"/>
    </row>
    <row r="12" spans="1:13" s="7" customFormat="1" ht="15.75" customHeight="1" x14ac:dyDescent="0.25">
      <c r="A12" s="81"/>
      <c r="B12" s="82"/>
      <c r="C12" s="82"/>
      <c r="D12" s="137" t="s">
        <v>63</v>
      </c>
      <c r="E12" s="137"/>
      <c r="F12" s="137"/>
      <c r="G12" s="138"/>
      <c r="H12" s="138"/>
      <c r="I12" s="138"/>
      <c r="J12" s="138"/>
      <c r="K12" s="138"/>
      <c r="L12" s="138"/>
      <c r="M12" s="88"/>
    </row>
    <row r="13" spans="1:13" s="7" customFormat="1" ht="15.75" customHeight="1" x14ac:dyDescent="0.25">
      <c r="A13" s="81"/>
      <c r="B13" s="82"/>
      <c r="C13" s="82"/>
      <c r="D13" s="137" t="s">
        <v>64</v>
      </c>
      <c r="E13" s="137"/>
      <c r="F13" s="137"/>
      <c r="G13" s="138"/>
      <c r="H13" s="138"/>
      <c r="I13" s="138"/>
      <c r="J13" s="138"/>
      <c r="K13" s="138"/>
      <c r="L13" s="138"/>
      <c r="M13" s="88"/>
    </row>
    <row r="14" spans="1:13" s="7" customFormat="1" ht="16.5" customHeight="1" x14ac:dyDescent="0.25">
      <c r="A14" s="81"/>
      <c r="B14" s="82"/>
      <c r="C14" s="82"/>
      <c r="D14" s="137" t="s">
        <v>65</v>
      </c>
      <c r="E14" s="137"/>
      <c r="F14" s="137"/>
      <c r="G14" s="138"/>
      <c r="H14" s="138"/>
      <c r="I14" s="138"/>
      <c r="J14" s="138"/>
      <c r="K14" s="138"/>
      <c r="L14" s="138"/>
      <c r="M14" s="88"/>
    </row>
    <row r="15" spans="1:13" ht="36" customHeight="1" x14ac:dyDescent="0.25">
      <c r="A15" s="132" t="s">
        <v>8</v>
      </c>
      <c r="B15" s="132" t="s">
        <v>2</v>
      </c>
      <c r="C15" s="132" t="s">
        <v>1</v>
      </c>
      <c r="D15" s="132" t="s">
        <v>0</v>
      </c>
      <c r="E15" s="136" t="s">
        <v>66</v>
      </c>
      <c r="F15" s="132" t="s">
        <v>3</v>
      </c>
      <c r="G15" s="136" t="s">
        <v>4</v>
      </c>
      <c r="H15" s="136"/>
      <c r="I15" s="136"/>
      <c r="J15" s="141" t="s">
        <v>5</v>
      </c>
      <c r="K15" s="141"/>
      <c r="L15" s="141"/>
    </row>
    <row r="16" spans="1:13" ht="36" customHeight="1" x14ac:dyDescent="0.25">
      <c r="A16" s="133"/>
      <c r="B16" s="133"/>
      <c r="C16" s="133"/>
      <c r="D16" s="133"/>
      <c r="E16" s="136"/>
      <c r="F16" s="133"/>
      <c r="G16" s="71" t="s">
        <v>6</v>
      </c>
      <c r="H16" s="71" t="s">
        <v>67</v>
      </c>
      <c r="I16" s="71" t="s">
        <v>7</v>
      </c>
      <c r="J16" s="71" t="s">
        <v>6</v>
      </c>
      <c r="K16" s="71" t="s">
        <v>67</v>
      </c>
      <c r="L16" s="70" t="s">
        <v>7</v>
      </c>
    </row>
    <row r="17" spans="1:15" s="2" customFormat="1" ht="25.5" customHeight="1" x14ac:dyDescent="0.25">
      <c r="A17" s="119" t="s">
        <v>92</v>
      </c>
      <c r="B17" s="119" t="s">
        <v>9</v>
      </c>
      <c r="C17" s="120" t="s">
        <v>91</v>
      </c>
      <c r="D17" s="121"/>
      <c r="E17" s="121"/>
      <c r="F17" s="121"/>
      <c r="G17" s="122"/>
      <c r="H17" s="122"/>
      <c r="I17" s="122"/>
      <c r="J17" s="123"/>
      <c r="K17" s="123"/>
      <c r="L17" s="123"/>
    </row>
    <row r="18" spans="1:15" ht="25.5" customHeight="1" x14ac:dyDescent="0.25">
      <c r="A18" s="29" t="s">
        <v>94</v>
      </c>
      <c r="B18" s="29" t="s">
        <v>10</v>
      </c>
      <c r="C18" s="30" t="s">
        <v>93</v>
      </c>
      <c r="D18" s="31"/>
      <c r="E18" s="31"/>
      <c r="F18" s="44"/>
      <c r="G18" s="32"/>
      <c r="H18" s="32"/>
      <c r="I18" s="32"/>
      <c r="J18" s="32">
        <f>SUM(J19:J23)</f>
        <v>20774850.34</v>
      </c>
      <c r="K18" s="32">
        <f t="shared" ref="K18:L18" si="0">SUM(K19:K23)</f>
        <v>0</v>
      </c>
      <c r="L18" s="32">
        <f t="shared" si="0"/>
        <v>20774850.34</v>
      </c>
      <c r="N18" s="2"/>
      <c r="O18" s="2"/>
    </row>
    <row r="19" spans="1:15" ht="90" outlineLevel="1" x14ac:dyDescent="0.25">
      <c r="A19" s="5"/>
      <c r="B19" s="5" t="s">
        <v>11</v>
      </c>
      <c r="C19" s="45" t="s">
        <v>53</v>
      </c>
      <c r="D19" s="6" t="s">
        <v>42</v>
      </c>
      <c r="E19" s="6"/>
      <c r="F19" s="117">
        <v>9945.2199999999993</v>
      </c>
      <c r="G19" s="93">
        <f>ROUND(SUMPRODUCT(F20:F22,G20:G22)/F19,2)</f>
        <v>1139.25</v>
      </c>
      <c r="H19" s="11"/>
      <c r="I19" s="9">
        <f t="shared" ref="I19:I23" si="1">SUM(G19:H19)</f>
        <v>1139.25</v>
      </c>
      <c r="J19" s="9">
        <f t="shared" ref="J19:J23" si="2">F19*G19</f>
        <v>11330091.890000001</v>
      </c>
      <c r="K19" s="10">
        <f t="shared" ref="K19:K23" si="3">F19*H19</f>
        <v>0</v>
      </c>
      <c r="L19" s="10">
        <f t="shared" ref="L19:L23" si="4">SUM(J19:K19)</f>
        <v>11330091.890000001</v>
      </c>
      <c r="N19" s="2"/>
      <c r="O19" s="2"/>
    </row>
    <row r="20" spans="1:15" outlineLevel="1" x14ac:dyDescent="0.25">
      <c r="A20" s="5"/>
      <c r="B20" s="5" t="s">
        <v>74</v>
      </c>
      <c r="C20" s="89" t="s">
        <v>68</v>
      </c>
      <c r="D20" s="6" t="s">
        <v>42</v>
      </c>
      <c r="E20" s="91">
        <v>1.085</v>
      </c>
      <c r="F20" s="117">
        <f>E20*F19</f>
        <v>10790.56</v>
      </c>
      <c r="G20" s="118">
        <f>3*350</f>
        <v>1050</v>
      </c>
      <c r="H20" s="9"/>
      <c r="I20" s="9"/>
      <c r="J20" s="9"/>
      <c r="K20" s="10"/>
      <c r="L20" s="10"/>
      <c r="N20" s="2"/>
      <c r="O20" s="2"/>
    </row>
    <row r="21" spans="1:15" outlineLevel="1" x14ac:dyDescent="0.25">
      <c r="A21" s="5"/>
      <c r="B21" s="5"/>
      <c r="C21" s="89" t="s">
        <v>69</v>
      </c>
      <c r="D21" s="6" t="s">
        <v>71</v>
      </c>
      <c r="E21" s="91">
        <v>1.75</v>
      </c>
      <c r="F21" s="117">
        <f>E21*F19</f>
        <v>17404.14</v>
      </c>
      <c r="G21" s="11"/>
      <c r="H21" s="9"/>
      <c r="I21" s="9"/>
      <c r="J21" s="9"/>
      <c r="K21" s="10"/>
      <c r="L21" s="10"/>
      <c r="N21" s="2"/>
      <c r="O21" s="2"/>
    </row>
    <row r="22" spans="1:15" outlineLevel="1" x14ac:dyDescent="0.25">
      <c r="A22" s="5"/>
      <c r="B22" s="5"/>
      <c r="C22" s="89" t="s">
        <v>70</v>
      </c>
      <c r="D22" s="6" t="s">
        <v>42</v>
      </c>
      <c r="E22" s="91">
        <v>1</v>
      </c>
      <c r="F22" s="117">
        <f>E22*F19</f>
        <v>9945.2199999999993</v>
      </c>
      <c r="G22" s="11"/>
      <c r="H22" s="9"/>
      <c r="I22" s="9"/>
      <c r="J22" s="9"/>
      <c r="K22" s="10"/>
      <c r="L22" s="10"/>
      <c r="N22" s="2"/>
      <c r="O22" s="2"/>
    </row>
    <row r="23" spans="1:15" ht="90" outlineLevel="1" x14ac:dyDescent="0.25">
      <c r="A23" s="5"/>
      <c r="B23" s="5" t="s">
        <v>95</v>
      </c>
      <c r="C23" s="45" t="s">
        <v>54</v>
      </c>
      <c r="D23" s="6" t="s">
        <v>42</v>
      </c>
      <c r="E23" s="6"/>
      <c r="F23" s="117">
        <v>8290.33</v>
      </c>
      <c r="G23" s="93">
        <f>ROUND(SUMPRODUCT(F24:F26,G24:G26)/F23,2)</f>
        <v>1139.25</v>
      </c>
      <c r="H23" s="11"/>
      <c r="I23" s="9">
        <f t="shared" si="1"/>
        <v>1139.25</v>
      </c>
      <c r="J23" s="9">
        <f t="shared" si="2"/>
        <v>9444758.4499999993</v>
      </c>
      <c r="K23" s="10">
        <f t="shared" si="3"/>
        <v>0</v>
      </c>
      <c r="L23" s="10">
        <f t="shared" si="4"/>
        <v>9444758.4499999993</v>
      </c>
      <c r="N23" s="2"/>
      <c r="O23" s="2"/>
    </row>
    <row r="24" spans="1:15" outlineLevel="1" x14ac:dyDescent="0.25">
      <c r="A24" s="5"/>
      <c r="B24" s="92" t="s">
        <v>74</v>
      </c>
      <c r="C24" s="89" t="s">
        <v>68</v>
      </c>
      <c r="D24" s="6" t="s">
        <v>42</v>
      </c>
      <c r="E24" s="91">
        <v>1.085</v>
      </c>
      <c r="F24" s="117">
        <f>E24*F23</f>
        <v>8995.01</v>
      </c>
      <c r="G24" s="118">
        <f>G20</f>
        <v>1050</v>
      </c>
      <c r="H24" s="9"/>
      <c r="I24" s="9"/>
      <c r="J24" s="9"/>
      <c r="K24" s="10"/>
      <c r="L24" s="10"/>
      <c r="N24" s="2"/>
      <c r="O24" s="2"/>
    </row>
    <row r="25" spans="1:15" outlineLevel="1" x14ac:dyDescent="0.25">
      <c r="A25" s="5"/>
      <c r="B25" s="5"/>
      <c r="C25" s="89" t="s">
        <v>69</v>
      </c>
      <c r="D25" s="6" t="s">
        <v>71</v>
      </c>
      <c r="E25" s="91">
        <v>1.75</v>
      </c>
      <c r="F25" s="117">
        <f>E25*F23</f>
        <v>14508.08</v>
      </c>
      <c r="G25" s="11"/>
      <c r="H25" s="9"/>
      <c r="I25" s="9"/>
      <c r="J25" s="9"/>
      <c r="K25" s="10"/>
      <c r="L25" s="10"/>
      <c r="N25" s="2"/>
      <c r="O25" s="2"/>
    </row>
    <row r="26" spans="1:15" outlineLevel="1" x14ac:dyDescent="0.25">
      <c r="A26" s="5"/>
      <c r="B26" s="5"/>
      <c r="C26" s="89" t="s">
        <v>70</v>
      </c>
      <c r="D26" s="6" t="s">
        <v>42</v>
      </c>
      <c r="E26" s="91">
        <v>1</v>
      </c>
      <c r="F26" s="117">
        <f>E26*F23</f>
        <v>8290.33</v>
      </c>
      <c r="G26" s="11"/>
      <c r="H26" s="9"/>
      <c r="I26" s="9"/>
      <c r="J26" s="9"/>
      <c r="K26" s="10"/>
      <c r="L26" s="10"/>
      <c r="N26" s="2"/>
      <c r="O26" s="2"/>
    </row>
    <row r="27" spans="1:15" s="28" customFormat="1" ht="21" customHeight="1" x14ac:dyDescent="0.25">
      <c r="A27" s="94"/>
      <c r="B27" s="94"/>
      <c r="C27" s="95" t="s">
        <v>72</v>
      </c>
      <c r="D27" s="96"/>
      <c r="E27" s="97"/>
      <c r="F27" s="98"/>
      <c r="G27" s="99"/>
      <c r="H27" s="99"/>
      <c r="I27" s="100"/>
      <c r="J27" s="101">
        <f>J18</f>
        <v>20774850.34</v>
      </c>
      <c r="K27" s="101">
        <f t="shared" ref="K27:L27" si="5">K18</f>
        <v>0</v>
      </c>
      <c r="L27" s="101">
        <f t="shared" si="5"/>
        <v>20774850.34</v>
      </c>
    </row>
    <row r="28" spans="1:15" s="28" customFormat="1" x14ac:dyDescent="0.25">
      <c r="A28" s="102"/>
      <c r="B28" s="103"/>
      <c r="C28" s="104" t="s">
        <v>73</v>
      </c>
      <c r="D28" s="105"/>
      <c r="E28" s="106"/>
      <c r="F28" s="107"/>
      <c r="G28" s="108"/>
      <c r="H28" s="108"/>
      <c r="I28" s="9"/>
      <c r="J28" s="33"/>
      <c r="K28" s="33"/>
      <c r="L28" s="33">
        <f>ROUND(L27*20/120,2)</f>
        <v>3462475.06</v>
      </c>
    </row>
    <row r="29" spans="1:15" x14ac:dyDescent="0.25">
      <c r="A29" s="46"/>
      <c r="B29" s="143" t="s">
        <v>33</v>
      </c>
      <c r="C29" s="143"/>
      <c r="D29" s="143"/>
      <c r="E29" s="143"/>
      <c r="F29" s="143"/>
      <c r="G29" s="143"/>
      <c r="H29" s="143"/>
      <c r="I29" s="143"/>
      <c r="J29" s="143"/>
      <c r="K29" s="143"/>
      <c r="L29" s="143"/>
    </row>
    <row r="30" spans="1:15" x14ac:dyDescent="0.25">
      <c r="A30" s="46"/>
      <c r="B30" s="143" t="s">
        <v>32</v>
      </c>
      <c r="C30" s="143"/>
      <c r="D30" s="143"/>
      <c r="E30" s="143"/>
      <c r="F30" s="143"/>
      <c r="G30" s="143"/>
      <c r="H30" s="143"/>
      <c r="I30" s="143"/>
      <c r="J30" s="143"/>
      <c r="K30" s="143"/>
      <c r="L30" s="143"/>
    </row>
    <row r="31" spans="1:15" ht="35.25" customHeight="1" x14ac:dyDescent="0.25">
      <c r="A31" s="46"/>
      <c r="B31" s="143" t="s">
        <v>31</v>
      </c>
      <c r="C31" s="143"/>
      <c r="D31" s="143"/>
      <c r="E31" s="143"/>
      <c r="F31" s="143"/>
      <c r="G31" s="143"/>
      <c r="H31" s="143"/>
      <c r="I31" s="143"/>
      <c r="J31" s="143"/>
      <c r="K31" s="143"/>
      <c r="L31" s="143"/>
    </row>
    <row r="32" spans="1:15" ht="38.25" customHeight="1" x14ac:dyDescent="0.25">
      <c r="A32" s="46"/>
      <c r="B32" s="143" t="s">
        <v>30</v>
      </c>
      <c r="C32" s="143"/>
      <c r="D32" s="143"/>
      <c r="E32" s="143"/>
      <c r="F32" s="143"/>
      <c r="G32" s="143"/>
      <c r="H32" s="143"/>
      <c r="I32" s="143"/>
      <c r="J32" s="143"/>
      <c r="K32" s="143"/>
      <c r="L32" s="143"/>
    </row>
    <row r="33" spans="1:12" ht="46.5" customHeight="1" x14ac:dyDescent="0.25">
      <c r="A33" s="46"/>
      <c r="B33" s="143" t="s">
        <v>29</v>
      </c>
      <c r="C33" s="143"/>
      <c r="D33" s="143"/>
      <c r="E33" s="143"/>
      <c r="F33" s="143"/>
      <c r="G33" s="143"/>
      <c r="H33" s="143"/>
      <c r="I33" s="143"/>
      <c r="J33" s="143"/>
      <c r="K33" s="143"/>
      <c r="L33" s="143"/>
    </row>
    <row r="34" spans="1:12" ht="32.25" customHeight="1" x14ac:dyDescent="0.25">
      <c r="A34" s="46"/>
      <c r="B34" s="143" t="s">
        <v>28</v>
      </c>
      <c r="C34" s="143"/>
      <c r="D34" s="143"/>
      <c r="E34" s="143"/>
      <c r="F34" s="143"/>
      <c r="G34" s="143"/>
      <c r="H34" s="143"/>
      <c r="I34" s="143"/>
      <c r="J34" s="143"/>
      <c r="K34" s="143"/>
      <c r="L34" s="143"/>
    </row>
    <row r="35" spans="1:12" x14ac:dyDescent="0.25">
      <c r="A35" s="46"/>
      <c r="B35" s="143" t="s">
        <v>27</v>
      </c>
      <c r="C35" s="143"/>
      <c r="D35" s="143"/>
      <c r="E35" s="143"/>
      <c r="F35" s="143"/>
      <c r="G35" s="143"/>
      <c r="H35" s="143"/>
      <c r="I35" s="143"/>
      <c r="J35" s="143"/>
      <c r="K35" s="143"/>
      <c r="L35" s="143"/>
    </row>
    <row r="36" spans="1:12" s="22" customFormat="1" ht="21.75" customHeight="1" x14ac:dyDescent="0.25">
      <c r="A36" s="47"/>
      <c r="B36" s="142" t="s">
        <v>37</v>
      </c>
      <c r="C36" s="142"/>
      <c r="D36" s="142"/>
      <c r="E36" s="142"/>
      <c r="F36" s="142"/>
      <c r="G36" s="142"/>
      <c r="H36" s="142"/>
      <c r="I36" s="142"/>
      <c r="J36" s="142"/>
      <c r="K36" s="142"/>
      <c r="L36" s="142"/>
    </row>
    <row r="37" spans="1:12" ht="50.25" customHeight="1" x14ac:dyDescent="0.25">
      <c r="A37" s="46"/>
      <c r="B37" s="143" t="s">
        <v>26</v>
      </c>
      <c r="C37" s="143"/>
      <c r="D37" s="143"/>
      <c r="E37" s="143"/>
      <c r="F37" s="143"/>
      <c r="G37" s="143"/>
      <c r="H37" s="143"/>
      <c r="I37" s="143"/>
      <c r="J37" s="143"/>
      <c r="K37" s="143"/>
      <c r="L37" s="143"/>
    </row>
    <row r="38" spans="1:12" s="22" customFormat="1" ht="19.5" customHeight="1" x14ac:dyDescent="0.25">
      <c r="A38" s="47"/>
      <c r="B38" s="142" t="s">
        <v>38</v>
      </c>
      <c r="C38" s="142"/>
      <c r="D38" s="142"/>
      <c r="E38" s="142"/>
      <c r="F38" s="142"/>
      <c r="G38" s="142"/>
      <c r="H38" s="142"/>
      <c r="I38" s="142"/>
      <c r="J38" s="142"/>
      <c r="K38" s="142"/>
      <c r="L38" s="142"/>
    </row>
    <row r="39" spans="1:12" ht="33" customHeight="1" x14ac:dyDescent="0.25">
      <c r="A39" s="46"/>
      <c r="B39" s="143" t="s">
        <v>25</v>
      </c>
      <c r="C39" s="143"/>
      <c r="D39" s="143"/>
      <c r="E39" s="143"/>
      <c r="F39" s="143"/>
      <c r="G39" s="143"/>
      <c r="H39" s="143"/>
      <c r="I39" s="143"/>
      <c r="J39" s="143"/>
      <c r="K39" s="143"/>
      <c r="L39" s="143"/>
    </row>
    <row r="40" spans="1:12" ht="48.75" customHeight="1" x14ac:dyDescent="0.25">
      <c r="A40" s="46"/>
      <c r="B40" s="143" t="s">
        <v>39</v>
      </c>
      <c r="C40" s="143"/>
      <c r="D40" s="143"/>
      <c r="E40" s="143"/>
      <c r="F40" s="143"/>
      <c r="G40" s="143"/>
      <c r="H40" s="143"/>
      <c r="I40" s="143"/>
      <c r="J40" s="143"/>
      <c r="K40" s="143"/>
      <c r="L40" s="143"/>
    </row>
    <row r="41" spans="1:12" x14ac:dyDescent="0.25">
      <c r="A41" s="48"/>
      <c r="B41" s="49" t="s">
        <v>24</v>
      </c>
      <c r="C41" s="48"/>
      <c r="D41" s="50"/>
      <c r="E41" s="50"/>
      <c r="F41" s="17"/>
      <c r="G41" s="17"/>
      <c r="H41" s="17"/>
      <c r="I41" s="17"/>
      <c r="J41" s="17"/>
      <c r="K41" s="17"/>
      <c r="L41" s="17"/>
    </row>
    <row r="42" spans="1:12" x14ac:dyDescent="0.25">
      <c r="A42" s="51">
        <v>1</v>
      </c>
      <c r="B42" s="145" t="s">
        <v>23</v>
      </c>
      <c r="C42" s="145"/>
      <c r="D42" s="145"/>
      <c r="E42" s="72"/>
      <c r="F42" s="17"/>
      <c r="G42" s="17"/>
      <c r="H42" s="17"/>
      <c r="I42" s="17"/>
      <c r="J42" s="17"/>
      <c r="K42" s="17"/>
      <c r="L42" s="17"/>
    </row>
    <row r="43" spans="1:12" x14ac:dyDescent="0.25">
      <c r="A43" s="51">
        <v>2</v>
      </c>
      <c r="B43" s="52" t="s">
        <v>22</v>
      </c>
      <c r="C43" s="53"/>
      <c r="D43" s="54"/>
      <c r="E43" s="54"/>
      <c r="F43" s="17"/>
      <c r="G43" s="17"/>
      <c r="H43" s="17"/>
      <c r="I43" s="17"/>
      <c r="J43" s="17"/>
      <c r="K43" s="17"/>
      <c r="L43" s="17"/>
    </row>
    <row r="44" spans="1:12" x14ac:dyDescent="0.25">
      <c r="A44" s="51">
        <v>3</v>
      </c>
      <c r="B44" s="52" t="s">
        <v>21</v>
      </c>
      <c r="C44" s="53"/>
      <c r="D44" s="54"/>
      <c r="E44" s="54"/>
      <c r="F44" s="17"/>
      <c r="G44" s="17"/>
      <c r="H44" s="17"/>
      <c r="I44" s="17"/>
      <c r="J44" s="17"/>
      <c r="K44" s="17"/>
      <c r="L44" s="17"/>
    </row>
    <row r="45" spans="1:12" x14ac:dyDescent="0.25">
      <c r="A45" s="51">
        <v>4</v>
      </c>
      <c r="B45" s="52" t="s">
        <v>20</v>
      </c>
      <c r="C45" s="53"/>
      <c r="D45" s="54"/>
      <c r="E45" s="54"/>
      <c r="F45" s="17"/>
      <c r="G45" s="17"/>
      <c r="H45" s="17"/>
      <c r="I45" s="17"/>
      <c r="J45" s="17"/>
      <c r="K45" s="17"/>
      <c r="L45" s="17"/>
    </row>
    <row r="46" spans="1:12" x14ac:dyDescent="0.25">
      <c r="A46" s="51">
        <v>5</v>
      </c>
      <c r="B46" s="52" t="s">
        <v>19</v>
      </c>
      <c r="C46" s="53"/>
      <c r="D46" s="54"/>
      <c r="E46" s="54"/>
      <c r="F46" s="17"/>
      <c r="G46" s="17"/>
      <c r="H46" s="17"/>
      <c r="I46" s="17"/>
      <c r="J46" s="17"/>
      <c r="K46" s="17"/>
      <c r="L46" s="17"/>
    </row>
    <row r="47" spans="1:12" x14ac:dyDescent="0.25">
      <c r="A47" s="51">
        <v>6</v>
      </c>
      <c r="B47" s="52" t="s">
        <v>18</v>
      </c>
      <c r="C47" s="53"/>
      <c r="D47" s="54"/>
      <c r="E47" s="54"/>
      <c r="F47" s="17"/>
      <c r="G47" s="17"/>
      <c r="H47" s="17"/>
      <c r="I47" s="17"/>
      <c r="J47" s="17"/>
      <c r="K47" s="17"/>
      <c r="L47" s="17"/>
    </row>
    <row r="48" spans="1:12" x14ac:dyDescent="0.25">
      <c r="A48" s="51">
        <v>7</v>
      </c>
      <c r="B48" s="52" t="s">
        <v>17</v>
      </c>
      <c r="C48" s="53"/>
      <c r="D48" s="54"/>
      <c r="E48" s="54"/>
      <c r="F48" s="17"/>
      <c r="G48" s="17"/>
      <c r="H48" s="17"/>
      <c r="I48" s="17"/>
      <c r="J48" s="17"/>
      <c r="K48" s="17"/>
      <c r="L48" s="17"/>
    </row>
    <row r="49" spans="1:13" x14ac:dyDescent="0.25">
      <c r="A49" s="51">
        <v>8</v>
      </c>
      <c r="B49" s="52" t="s">
        <v>16</v>
      </c>
      <c r="C49" s="53"/>
      <c r="D49" s="54"/>
      <c r="E49" s="54"/>
      <c r="F49" s="17"/>
      <c r="G49" s="17"/>
      <c r="H49" s="17"/>
      <c r="I49" s="17"/>
      <c r="J49" s="17"/>
      <c r="K49" s="17"/>
      <c r="L49" s="17"/>
    </row>
    <row r="50" spans="1:13" x14ac:dyDescent="0.25">
      <c r="A50" s="51">
        <v>9</v>
      </c>
      <c r="B50" s="52" t="s">
        <v>15</v>
      </c>
      <c r="C50" s="53"/>
      <c r="D50" s="54"/>
      <c r="E50" s="54"/>
      <c r="F50" s="17"/>
      <c r="G50" s="17"/>
      <c r="H50" s="17"/>
      <c r="I50" s="17"/>
      <c r="J50" s="17"/>
      <c r="K50" s="17"/>
      <c r="L50" s="17"/>
    </row>
    <row r="51" spans="1:13" x14ac:dyDescent="0.25">
      <c r="A51" s="51">
        <v>10</v>
      </c>
      <c r="B51" s="52" t="s">
        <v>14</v>
      </c>
      <c r="C51" s="55"/>
      <c r="D51" s="56"/>
      <c r="E51" s="56"/>
      <c r="F51" s="17"/>
      <c r="G51" s="17"/>
      <c r="H51" s="17"/>
      <c r="I51" s="17"/>
      <c r="J51" s="17"/>
      <c r="K51" s="17"/>
      <c r="L51" s="17"/>
    </row>
    <row r="52" spans="1:13" x14ac:dyDescent="0.25">
      <c r="A52" s="51">
        <v>11</v>
      </c>
      <c r="B52" s="52" t="s">
        <v>13</v>
      </c>
      <c r="C52" s="55"/>
      <c r="D52" s="56"/>
      <c r="E52" s="56"/>
      <c r="F52" s="17"/>
      <c r="G52" s="17"/>
      <c r="H52" s="17"/>
      <c r="I52" s="17"/>
      <c r="J52" s="17"/>
      <c r="K52" s="17"/>
      <c r="L52" s="17"/>
    </row>
    <row r="53" spans="1:13" x14ac:dyDescent="0.25">
      <c r="A53" s="51">
        <v>12</v>
      </c>
      <c r="B53" s="52" t="s">
        <v>36</v>
      </c>
      <c r="C53" s="55"/>
      <c r="D53" s="56"/>
      <c r="E53" s="56"/>
      <c r="F53" s="17"/>
      <c r="G53" s="17"/>
      <c r="H53" s="17"/>
      <c r="I53" s="17"/>
      <c r="J53" s="17"/>
      <c r="K53" s="17"/>
      <c r="L53" s="17"/>
    </row>
    <row r="54" spans="1:13" x14ac:dyDescent="0.25">
      <c r="A54" s="51"/>
      <c r="B54" s="52"/>
      <c r="C54" s="55"/>
      <c r="D54" s="56"/>
      <c r="E54" s="56"/>
      <c r="F54" s="17"/>
      <c r="G54" s="17"/>
      <c r="H54" s="17"/>
      <c r="I54" s="17"/>
      <c r="J54" s="17"/>
      <c r="K54" s="17"/>
      <c r="L54" s="17"/>
    </row>
    <row r="55" spans="1:13" s="22" customFormat="1" x14ac:dyDescent="0.25">
      <c r="A55" s="23" t="s">
        <v>34</v>
      </c>
      <c r="B55" s="24"/>
      <c r="C55" s="25"/>
      <c r="D55" s="57"/>
      <c r="E55" s="57"/>
      <c r="F55" s="26"/>
      <c r="G55" s="26"/>
      <c r="H55" s="26"/>
      <c r="I55" s="26"/>
      <c r="J55" s="26"/>
      <c r="K55" s="26"/>
      <c r="L55" s="26"/>
    </row>
    <row r="56" spans="1:13" s="22" customFormat="1" x14ac:dyDescent="0.25">
      <c r="A56" s="27" t="s">
        <v>40</v>
      </c>
      <c r="B56" s="24"/>
      <c r="C56" s="25"/>
      <c r="D56" s="57"/>
      <c r="E56" s="57"/>
      <c r="F56" s="26"/>
      <c r="G56" s="26"/>
      <c r="H56" s="26"/>
      <c r="I56" s="26"/>
      <c r="J56" s="26"/>
      <c r="K56" s="26"/>
      <c r="L56" s="26"/>
    </row>
    <row r="57" spans="1:13" s="22" customFormat="1" x14ac:dyDescent="0.25">
      <c r="A57" s="27" t="s">
        <v>41</v>
      </c>
      <c r="B57" s="24"/>
      <c r="C57" s="25"/>
      <c r="D57" s="57"/>
      <c r="E57" s="57"/>
      <c r="F57" s="26"/>
      <c r="G57" s="26"/>
      <c r="H57" s="26"/>
      <c r="I57" s="26"/>
      <c r="J57" s="26"/>
      <c r="K57" s="26"/>
      <c r="L57" s="26"/>
    </row>
    <row r="58" spans="1:13" s="22" customFormat="1" x14ac:dyDescent="0.25">
      <c r="A58" s="27" t="s">
        <v>43</v>
      </c>
      <c r="B58" s="24"/>
      <c r="C58" s="25"/>
      <c r="D58" s="57"/>
      <c r="E58" s="57"/>
      <c r="F58" s="26"/>
      <c r="G58" s="26"/>
      <c r="H58" s="26"/>
      <c r="I58" s="26"/>
      <c r="J58" s="26"/>
      <c r="K58" s="26"/>
      <c r="L58" s="26"/>
    </row>
    <row r="59" spans="1:13" ht="37.15" customHeight="1" x14ac:dyDescent="0.25">
      <c r="A59" s="18" t="s">
        <v>35</v>
      </c>
      <c r="B59" s="19"/>
      <c r="C59" s="20"/>
      <c r="D59" s="56"/>
      <c r="E59" s="56"/>
      <c r="F59" s="17"/>
      <c r="G59" s="17"/>
      <c r="H59" s="17"/>
      <c r="I59" s="17"/>
      <c r="J59" s="17"/>
      <c r="K59" s="17"/>
      <c r="L59" s="17"/>
    </row>
    <row r="60" spans="1:13" s="112" customFormat="1" ht="15" customHeight="1" x14ac:dyDescent="0.2">
      <c r="A60" s="109" t="s">
        <v>75</v>
      </c>
      <c r="B60" s="109"/>
      <c r="C60" s="109"/>
      <c r="D60" s="109"/>
      <c r="E60" s="110"/>
      <c r="F60" s="109"/>
      <c r="G60" s="109"/>
      <c r="H60" s="109"/>
      <c r="I60" s="109"/>
      <c r="J60" s="109"/>
      <c r="K60" s="109"/>
      <c r="L60" s="109"/>
      <c r="M60" s="111"/>
    </row>
    <row r="61" spans="1:13" s="112" customFormat="1" ht="12.75" customHeight="1" x14ac:dyDescent="0.2">
      <c r="A61" s="113"/>
      <c r="B61" s="130" t="s">
        <v>76</v>
      </c>
      <c r="C61" s="131"/>
      <c r="D61" s="134"/>
      <c r="E61" s="134"/>
      <c r="F61" s="134"/>
      <c r="G61" s="134"/>
      <c r="H61" s="134"/>
      <c r="I61" s="134"/>
      <c r="J61" s="134"/>
      <c r="K61" s="134"/>
      <c r="L61" s="134"/>
      <c r="M61" s="114"/>
    </row>
    <row r="62" spans="1:13" s="112" customFormat="1" ht="12.75" x14ac:dyDescent="0.2">
      <c r="A62" s="113"/>
      <c r="B62" s="130" t="s">
        <v>77</v>
      </c>
      <c r="C62" s="131"/>
      <c r="D62" s="135"/>
      <c r="E62" s="135"/>
      <c r="F62" s="135"/>
      <c r="G62" s="135"/>
      <c r="H62" s="135"/>
      <c r="I62" s="135"/>
      <c r="J62" s="135"/>
      <c r="K62" s="135"/>
      <c r="L62" s="135"/>
      <c r="M62" s="115"/>
    </row>
    <row r="63" spans="1:13" s="112" customFormat="1" ht="12.75" x14ac:dyDescent="0.2">
      <c r="A63" s="113"/>
      <c r="B63" s="149" t="s">
        <v>78</v>
      </c>
      <c r="C63" s="150"/>
      <c r="D63" s="134"/>
      <c r="E63" s="134"/>
      <c r="F63" s="134"/>
      <c r="G63" s="134"/>
      <c r="H63" s="134"/>
      <c r="I63" s="134"/>
      <c r="J63" s="134"/>
      <c r="K63" s="134"/>
      <c r="L63" s="134"/>
      <c r="M63" s="114"/>
    </row>
    <row r="64" spans="1:13" s="112" customFormat="1" ht="12.75" x14ac:dyDescent="0.2">
      <c r="A64" s="113"/>
      <c r="B64" s="149" t="s">
        <v>79</v>
      </c>
      <c r="C64" s="150"/>
      <c r="D64" s="134"/>
      <c r="E64" s="134"/>
      <c r="F64" s="134"/>
      <c r="G64" s="134"/>
      <c r="H64" s="134"/>
      <c r="I64" s="134"/>
      <c r="J64" s="134"/>
      <c r="K64" s="134"/>
      <c r="L64" s="134"/>
      <c r="M64" s="114"/>
    </row>
    <row r="65" spans="1:13" s="112" customFormat="1" ht="12.75" customHeight="1" x14ac:dyDescent="0.2">
      <c r="A65" s="113"/>
      <c r="B65" s="124" t="s">
        <v>80</v>
      </c>
      <c r="C65" s="125"/>
      <c r="D65" s="151" t="s">
        <v>81</v>
      </c>
      <c r="E65" s="152"/>
      <c r="F65" s="152"/>
      <c r="G65" s="152"/>
      <c r="H65" s="152"/>
      <c r="I65" s="152"/>
      <c r="J65" s="152"/>
      <c r="K65" s="152"/>
      <c r="L65" s="153"/>
      <c r="M65" s="115"/>
    </row>
    <row r="66" spans="1:13" s="112" customFormat="1" ht="12.75" customHeight="1" x14ac:dyDescent="0.2">
      <c r="A66" s="113"/>
      <c r="B66" s="130" t="s">
        <v>82</v>
      </c>
      <c r="C66" s="131"/>
      <c r="D66" s="126" t="s">
        <v>83</v>
      </c>
      <c r="E66" s="127"/>
      <c r="F66" s="127"/>
      <c r="G66" s="127"/>
      <c r="H66" s="127"/>
      <c r="I66" s="127"/>
      <c r="J66" s="127"/>
      <c r="K66" s="127"/>
      <c r="L66" s="128"/>
      <c r="M66" s="114"/>
    </row>
    <row r="67" spans="1:13" s="112" customFormat="1" ht="12.75" x14ac:dyDescent="0.2">
      <c r="A67" s="113"/>
      <c r="B67" s="130" t="s">
        <v>84</v>
      </c>
      <c r="C67" s="131"/>
      <c r="D67" s="126" t="s">
        <v>85</v>
      </c>
      <c r="E67" s="127"/>
      <c r="F67" s="127"/>
      <c r="G67" s="127"/>
      <c r="H67" s="127"/>
      <c r="I67" s="127"/>
      <c r="J67" s="127"/>
      <c r="K67" s="127"/>
      <c r="L67" s="128"/>
      <c r="M67" s="116"/>
    </row>
    <row r="68" spans="1:13" s="112" customFormat="1" ht="15.75" customHeight="1" x14ac:dyDescent="0.2">
      <c r="A68" s="113"/>
      <c r="B68" s="130" t="s">
        <v>86</v>
      </c>
      <c r="C68" s="131"/>
      <c r="D68" s="126" t="s">
        <v>87</v>
      </c>
      <c r="E68" s="127"/>
      <c r="F68" s="127"/>
      <c r="G68" s="127"/>
      <c r="H68" s="127"/>
      <c r="I68" s="127"/>
      <c r="J68" s="127"/>
      <c r="K68" s="127"/>
      <c r="L68" s="128"/>
      <c r="M68" s="116"/>
    </row>
    <row r="69" spans="1:13" s="112" customFormat="1" ht="22.5" customHeight="1" x14ac:dyDescent="0.2">
      <c r="A69" s="113"/>
      <c r="B69" s="124" t="s">
        <v>88</v>
      </c>
      <c r="C69" s="125"/>
      <c r="D69" s="126"/>
      <c r="E69" s="127"/>
      <c r="F69" s="127"/>
      <c r="G69" s="127"/>
      <c r="H69" s="127"/>
      <c r="I69" s="127"/>
      <c r="J69" s="127"/>
      <c r="K69" s="127"/>
      <c r="L69" s="128"/>
      <c r="M69" s="116"/>
    </row>
    <row r="70" spans="1:13" s="112" customFormat="1" ht="21" customHeight="1" x14ac:dyDescent="0.2">
      <c r="A70" s="113"/>
      <c r="B70" s="124" t="s">
        <v>89</v>
      </c>
      <c r="C70" s="125"/>
      <c r="D70" s="126"/>
      <c r="E70" s="127"/>
      <c r="F70" s="127"/>
      <c r="G70" s="127"/>
      <c r="H70" s="127"/>
      <c r="I70" s="127"/>
      <c r="J70" s="127"/>
      <c r="K70" s="127"/>
      <c r="L70" s="128"/>
      <c r="M70" s="116"/>
    </row>
    <row r="71" spans="1:13" ht="15.75" customHeight="1" x14ac:dyDescent="0.25">
      <c r="A71" s="146" t="s">
        <v>12</v>
      </c>
      <c r="B71" s="146"/>
      <c r="C71" s="146"/>
      <c r="D71" s="146"/>
      <c r="E71" s="146"/>
      <c r="F71" s="146"/>
      <c r="G71" s="146"/>
      <c r="H71" s="146"/>
      <c r="I71" s="146"/>
      <c r="J71" s="146"/>
      <c r="K71" s="146"/>
      <c r="L71" s="146"/>
      <c r="M71" s="15"/>
    </row>
    <row r="72" spans="1:13" x14ac:dyDescent="0.25">
      <c r="A72" s="146"/>
      <c r="B72" s="146"/>
      <c r="C72" s="146"/>
      <c r="D72" s="146"/>
      <c r="E72" s="146"/>
      <c r="F72" s="146"/>
      <c r="G72" s="146"/>
      <c r="H72" s="146"/>
      <c r="I72" s="146"/>
      <c r="J72" s="146"/>
      <c r="K72" s="146"/>
      <c r="L72" s="146"/>
      <c r="M72" s="15"/>
    </row>
    <row r="73" spans="1:13" x14ac:dyDescent="0.25">
      <c r="A73" s="146"/>
      <c r="B73" s="146"/>
      <c r="C73" s="146"/>
      <c r="D73" s="146"/>
      <c r="E73" s="146"/>
      <c r="F73" s="146"/>
      <c r="G73" s="146"/>
      <c r="H73" s="146"/>
      <c r="I73" s="146"/>
      <c r="J73" s="146"/>
      <c r="K73" s="146"/>
      <c r="L73" s="146"/>
      <c r="M73" s="15"/>
    </row>
    <row r="74" spans="1:13" x14ac:dyDescent="0.25">
      <c r="A74" s="146"/>
      <c r="B74" s="146"/>
      <c r="C74" s="146"/>
      <c r="D74" s="146"/>
      <c r="E74" s="146"/>
      <c r="F74" s="146"/>
      <c r="G74" s="146"/>
      <c r="H74" s="146"/>
      <c r="I74" s="146"/>
      <c r="J74" s="146"/>
      <c r="K74" s="146"/>
      <c r="L74" s="146"/>
      <c r="M74" s="15"/>
    </row>
    <row r="75" spans="1:13" x14ac:dyDescent="0.25">
      <c r="A75" s="14"/>
      <c r="B75" s="14"/>
      <c r="C75" s="15"/>
      <c r="D75" s="16"/>
      <c r="E75" s="16"/>
      <c r="F75" s="16"/>
      <c r="G75" s="15"/>
      <c r="H75" s="15"/>
      <c r="I75" s="15"/>
      <c r="J75" s="15"/>
      <c r="K75" s="15"/>
      <c r="L75" s="15"/>
      <c r="M75" s="15"/>
    </row>
    <row r="76" spans="1:13" x14ac:dyDescent="0.25">
      <c r="B76" s="147" t="s">
        <v>44</v>
      </c>
      <c r="C76" s="147"/>
      <c r="D76" s="148" t="s">
        <v>45</v>
      </c>
      <c r="E76" s="148"/>
      <c r="F76" s="148"/>
      <c r="G76" s="148"/>
      <c r="H76" s="148"/>
      <c r="I76" s="148"/>
      <c r="J76" s="148"/>
      <c r="K76" s="148"/>
      <c r="L76" s="148"/>
    </row>
    <row r="77" spans="1:13" x14ac:dyDescent="0.25">
      <c r="B77" s="144" t="s">
        <v>46</v>
      </c>
      <c r="C77" s="144"/>
      <c r="D77" s="144" t="s">
        <v>47</v>
      </c>
      <c r="E77" s="144"/>
      <c r="F77" s="144"/>
      <c r="G77" s="144"/>
      <c r="H77" s="144"/>
      <c r="I77" s="58"/>
      <c r="J77" s="59"/>
      <c r="K77" s="59"/>
      <c r="L77" s="59"/>
    </row>
  </sheetData>
  <mergeCells count="66">
    <mergeCell ref="B77:C77"/>
    <mergeCell ref="D77:H77"/>
    <mergeCell ref="B39:L39"/>
    <mergeCell ref="B40:L40"/>
    <mergeCell ref="B42:D42"/>
    <mergeCell ref="A71:L74"/>
    <mergeCell ref="B76:C76"/>
    <mergeCell ref="D76:L76"/>
    <mergeCell ref="B63:C63"/>
    <mergeCell ref="D63:L63"/>
    <mergeCell ref="B64:C64"/>
    <mergeCell ref="D64:L64"/>
    <mergeCell ref="B65:C65"/>
    <mergeCell ref="D65:L65"/>
    <mergeCell ref="B66:C66"/>
    <mergeCell ref="D66:L66"/>
    <mergeCell ref="B38:L38"/>
    <mergeCell ref="B29:L29"/>
    <mergeCell ref="B30:L30"/>
    <mergeCell ref="B31:L31"/>
    <mergeCell ref="B32:L32"/>
    <mergeCell ref="B33:L33"/>
    <mergeCell ref="B34:L34"/>
    <mergeCell ref="B35:L35"/>
    <mergeCell ref="B36:L36"/>
    <mergeCell ref="B37:L37"/>
    <mergeCell ref="A2:G2"/>
    <mergeCell ref="A3:G3"/>
    <mergeCell ref="D7:F7"/>
    <mergeCell ref="G7:L7"/>
    <mergeCell ref="A8:B8"/>
    <mergeCell ref="D8:F8"/>
    <mergeCell ref="G8:L8"/>
    <mergeCell ref="D9:F9"/>
    <mergeCell ref="G9:L9"/>
    <mergeCell ref="D10:F10"/>
    <mergeCell ref="G10:L10"/>
    <mergeCell ref="D11:F11"/>
    <mergeCell ref="G11:L11"/>
    <mergeCell ref="C15:C16"/>
    <mergeCell ref="D15:D16"/>
    <mergeCell ref="E15:E16"/>
    <mergeCell ref="D12:F12"/>
    <mergeCell ref="G12:L12"/>
    <mergeCell ref="D13:F13"/>
    <mergeCell ref="G13:L13"/>
    <mergeCell ref="D14:F14"/>
    <mergeCell ref="G14:L14"/>
    <mergeCell ref="J15:L15"/>
    <mergeCell ref="G15:I15"/>
    <mergeCell ref="B70:C70"/>
    <mergeCell ref="D70:L70"/>
    <mergeCell ref="A9:B9"/>
    <mergeCell ref="B67:C67"/>
    <mergeCell ref="D67:L67"/>
    <mergeCell ref="B68:C68"/>
    <mergeCell ref="D68:L68"/>
    <mergeCell ref="B69:C69"/>
    <mergeCell ref="D69:L69"/>
    <mergeCell ref="F15:F16"/>
    <mergeCell ref="B61:C61"/>
    <mergeCell ref="D61:L61"/>
    <mergeCell ref="B62:C62"/>
    <mergeCell ref="D62:L62"/>
    <mergeCell ref="A15:A16"/>
    <mergeCell ref="B15:B16"/>
  </mergeCells>
  <pageMargins left="0.23622047244094491" right="0.23622047244094491" top="0.74803149606299213" bottom="0.74803149606299213" header="0.31496062992125984" footer="0.31496062992125984"/>
  <pageSetup paperSize="9"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75"/>
  <sheetViews>
    <sheetView view="pageBreakPreview" zoomScale="70" zoomScaleNormal="70" zoomScaleSheetLayoutView="70" workbookViewId="0">
      <selection activeCell="C27" sqref="C27"/>
    </sheetView>
  </sheetViews>
  <sheetFormatPr defaultColWidth="10.875" defaultRowHeight="15.75" outlineLevelRow="1" x14ac:dyDescent="0.25"/>
  <cols>
    <col min="1" max="1" width="8.125" style="1" bestFit="1" customWidth="1"/>
    <col min="2" max="2" width="7.875" style="4" customWidth="1"/>
    <col min="3" max="3" width="97.25" style="1" customWidth="1"/>
    <col min="4" max="4" width="6.625" style="3" bestFit="1" customWidth="1"/>
    <col min="5" max="5" width="6.625" style="3" customWidth="1"/>
    <col min="6" max="6" width="13.125" style="3" customWidth="1"/>
    <col min="7" max="7" width="12.125" style="1" customWidth="1"/>
    <col min="8" max="8" width="13" style="1" customWidth="1"/>
    <col min="9" max="9" width="13.625" style="1" customWidth="1"/>
    <col min="10" max="10" width="17.125" style="1" customWidth="1"/>
    <col min="11" max="11" width="16.5" style="1" customWidth="1"/>
    <col min="12" max="12" width="17.875" style="1" customWidth="1"/>
    <col min="13" max="13" width="10.875" style="1" customWidth="1"/>
    <col min="14" max="16384" width="10.875" style="1"/>
  </cols>
  <sheetData>
    <row r="1" spans="1:13" s="7" customFormat="1" x14ac:dyDescent="0.25">
      <c r="B1" s="8"/>
      <c r="D1" s="8"/>
      <c r="E1" s="8"/>
      <c r="F1" s="8"/>
    </row>
    <row r="2" spans="1:13" x14ac:dyDescent="0.25">
      <c r="A2" s="139" t="s">
        <v>55</v>
      </c>
      <c r="B2" s="139"/>
      <c r="C2" s="139"/>
      <c r="D2" s="139"/>
      <c r="E2" s="139"/>
      <c r="F2" s="139"/>
      <c r="G2" s="139"/>
      <c r="H2" s="75"/>
      <c r="I2" s="76"/>
      <c r="J2" s="76"/>
      <c r="K2" s="76"/>
      <c r="L2" s="76"/>
      <c r="M2" s="15"/>
    </row>
    <row r="3" spans="1:13" x14ac:dyDescent="0.25">
      <c r="A3" s="139" t="s">
        <v>97</v>
      </c>
      <c r="B3" s="139"/>
      <c r="C3" s="139"/>
      <c r="D3" s="139"/>
      <c r="E3" s="139"/>
      <c r="F3" s="139"/>
      <c r="G3" s="139"/>
      <c r="H3" s="75"/>
      <c r="I3" s="76"/>
      <c r="J3" s="76"/>
      <c r="K3" s="76"/>
      <c r="L3" s="76"/>
      <c r="M3" s="15"/>
    </row>
    <row r="4" spans="1:13" x14ac:dyDescent="0.25">
      <c r="A4" s="77"/>
      <c r="B4" s="78"/>
      <c r="C4" s="79"/>
      <c r="D4" s="80"/>
      <c r="E4" s="80"/>
      <c r="F4" s="76"/>
      <c r="G4" s="76"/>
      <c r="H4" s="76"/>
      <c r="I4" s="76"/>
      <c r="J4" s="76"/>
      <c r="K4" s="76"/>
      <c r="L4" s="76"/>
      <c r="M4" s="15"/>
    </row>
    <row r="5" spans="1:13" ht="22.5" x14ac:dyDescent="0.25">
      <c r="A5" s="81"/>
      <c r="B5" s="82"/>
      <c r="C5" s="86" t="s">
        <v>56</v>
      </c>
      <c r="D5" s="83"/>
      <c r="E5" s="83"/>
      <c r="F5" s="84"/>
      <c r="G5" s="84"/>
      <c r="H5" s="84"/>
      <c r="I5" s="84"/>
      <c r="J5" s="84"/>
      <c r="K5" s="84"/>
      <c r="L5" s="84"/>
      <c r="M5" s="15"/>
    </row>
    <row r="6" spans="1:13" x14ac:dyDescent="0.25">
      <c r="A6" s="81"/>
      <c r="B6" s="82"/>
      <c r="C6" s="82"/>
      <c r="D6" s="83"/>
      <c r="E6" s="83"/>
      <c r="F6" s="84"/>
      <c r="G6" s="84"/>
      <c r="H6" s="84"/>
      <c r="I6" s="84"/>
      <c r="J6" s="84"/>
      <c r="K6" s="84"/>
      <c r="L6" s="84"/>
      <c r="M6" s="15"/>
    </row>
    <row r="7" spans="1:13" ht="15.75" customHeight="1" x14ac:dyDescent="0.25">
      <c r="A7" s="81"/>
      <c r="B7" s="82"/>
      <c r="C7" s="82"/>
      <c r="D7" s="137" t="s">
        <v>57</v>
      </c>
      <c r="E7" s="137"/>
      <c r="F7" s="137"/>
      <c r="G7" s="138"/>
      <c r="H7" s="138"/>
      <c r="I7" s="138"/>
      <c r="J7" s="138"/>
      <c r="K7" s="138"/>
      <c r="L7" s="138"/>
      <c r="M7" s="87"/>
    </row>
    <row r="8" spans="1:13" x14ac:dyDescent="0.25">
      <c r="A8" s="140"/>
      <c r="B8" s="140"/>
      <c r="C8" s="85" t="s">
        <v>58</v>
      </c>
      <c r="D8" s="137" t="s">
        <v>59</v>
      </c>
      <c r="E8" s="137"/>
      <c r="F8" s="137"/>
      <c r="G8" s="138"/>
      <c r="H8" s="138"/>
      <c r="I8" s="138"/>
      <c r="J8" s="138"/>
      <c r="K8" s="138"/>
      <c r="L8" s="138"/>
      <c r="M8" s="88"/>
    </row>
    <row r="9" spans="1:13" s="7" customFormat="1" ht="15.75" customHeight="1" x14ac:dyDescent="0.25">
      <c r="A9" s="129"/>
      <c r="B9" s="129"/>
      <c r="C9" s="85" t="s">
        <v>90</v>
      </c>
      <c r="D9" s="137" t="s">
        <v>60</v>
      </c>
      <c r="E9" s="137"/>
      <c r="F9" s="137"/>
      <c r="G9" s="138"/>
      <c r="H9" s="138"/>
      <c r="I9" s="138"/>
      <c r="J9" s="138"/>
      <c r="K9" s="138"/>
      <c r="L9" s="138"/>
      <c r="M9" s="88"/>
    </row>
    <row r="10" spans="1:13" s="7" customFormat="1" ht="15.75" customHeight="1" x14ac:dyDescent="0.25">
      <c r="A10" s="81"/>
      <c r="B10" s="82"/>
      <c r="C10" s="82"/>
      <c r="D10" s="137" t="s">
        <v>61</v>
      </c>
      <c r="E10" s="137"/>
      <c r="F10" s="137"/>
      <c r="G10" s="138"/>
      <c r="H10" s="138"/>
      <c r="I10" s="138"/>
      <c r="J10" s="138"/>
      <c r="K10" s="138"/>
      <c r="L10" s="138"/>
      <c r="M10" s="88"/>
    </row>
    <row r="11" spans="1:13" s="7" customFormat="1" ht="15.75" customHeight="1" x14ac:dyDescent="0.25">
      <c r="A11" s="81"/>
      <c r="B11" s="82"/>
      <c r="C11" s="82"/>
      <c r="D11" s="137" t="s">
        <v>62</v>
      </c>
      <c r="E11" s="137"/>
      <c r="F11" s="137"/>
      <c r="G11" s="138"/>
      <c r="H11" s="138"/>
      <c r="I11" s="138"/>
      <c r="J11" s="138"/>
      <c r="K11" s="138"/>
      <c r="L11" s="138"/>
      <c r="M11" s="88"/>
    </row>
    <row r="12" spans="1:13" s="7" customFormat="1" ht="15.75" customHeight="1" x14ac:dyDescent="0.25">
      <c r="A12" s="81"/>
      <c r="B12" s="82"/>
      <c r="C12" s="82"/>
      <c r="D12" s="137" t="s">
        <v>63</v>
      </c>
      <c r="E12" s="137"/>
      <c r="F12" s="137"/>
      <c r="G12" s="138"/>
      <c r="H12" s="138"/>
      <c r="I12" s="138"/>
      <c r="J12" s="138"/>
      <c r="K12" s="138"/>
      <c r="L12" s="138"/>
      <c r="M12" s="88"/>
    </row>
    <row r="13" spans="1:13" s="7" customFormat="1" ht="15.75" customHeight="1" x14ac:dyDescent="0.25">
      <c r="A13" s="81"/>
      <c r="B13" s="82"/>
      <c r="C13" s="82"/>
      <c r="D13" s="137" t="s">
        <v>64</v>
      </c>
      <c r="E13" s="137"/>
      <c r="F13" s="137"/>
      <c r="G13" s="138"/>
      <c r="H13" s="138"/>
      <c r="I13" s="138"/>
      <c r="J13" s="138"/>
      <c r="K13" s="138"/>
      <c r="L13" s="138"/>
      <c r="M13" s="88"/>
    </row>
    <row r="14" spans="1:13" s="7" customFormat="1" ht="16.5" customHeight="1" x14ac:dyDescent="0.25">
      <c r="A14" s="81"/>
      <c r="B14" s="82"/>
      <c r="C14" s="82"/>
      <c r="D14" s="137" t="s">
        <v>65</v>
      </c>
      <c r="E14" s="137"/>
      <c r="F14" s="137"/>
      <c r="G14" s="138"/>
      <c r="H14" s="138"/>
      <c r="I14" s="138"/>
      <c r="J14" s="138"/>
      <c r="K14" s="138"/>
      <c r="L14" s="138"/>
      <c r="M14" s="88"/>
    </row>
    <row r="15" spans="1:13" ht="36" customHeight="1" x14ac:dyDescent="0.25">
      <c r="A15" s="132" t="s">
        <v>8</v>
      </c>
      <c r="B15" s="132" t="s">
        <v>2</v>
      </c>
      <c r="C15" s="132" t="s">
        <v>1</v>
      </c>
      <c r="D15" s="132" t="s">
        <v>0</v>
      </c>
      <c r="E15" s="136" t="s">
        <v>66</v>
      </c>
      <c r="F15" s="132" t="s">
        <v>3</v>
      </c>
      <c r="G15" s="136" t="s">
        <v>4</v>
      </c>
      <c r="H15" s="136"/>
      <c r="I15" s="136"/>
      <c r="J15" s="141" t="s">
        <v>5</v>
      </c>
      <c r="K15" s="141"/>
      <c r="L15" s="141"/>
    </row>
    <row r="16" spans="1:13" ht="36" customHeight="1" x14ac:dyDescent="0.25">
      <c r="A16" s="133"/>
      <c r="B16" s="133"/>
      <c r="C16" s="133"/>
      <c r="D16" s="133"/>
      <c r="E16" s="136"/>
      <c r="F16" s="133"/>
      <c r="G16" s="71" t="s">
        <v>6</v>
      </c>
      <c r="H16" s="71" t="s">
        <v>67</v>
      </c>
      <c r="I16" s="71" t="s">
        <v>7</v>
      </c>
      <c r="J16" s="71" t="s">
        <v>6</v>
      </c>
      <c r="K16" s="71" t="s">
        <v>67</v>
      </c>
      <c r="L16" s="70" t="s">
        <v>7</v>
      </c>
    </row>
    <row r="17" spans="1:12" s="2" customFormat="1" ht="23.25" customHeight="1" x14ac:dyDescent="0.25">
      <c r="A17" s="119" t="s">
        <v>92</v>
      </c>
      <c r="B17" s="119" t="s">
        <v>9</v>
      </c>
      <c r="C17" s="120" t="s">
        <v>91</v>
      </c>
      <c r="D17" s="121"/>
      <c r="E17" s="121"/>
      <c r="F17" s="121"/>
      <c r="G17" s="122"/>
      <c r="H17" s="122"/>
      <c r="I17" s="122"/>
      <c r="J17" s="123"/>
      <c r="K17" s="123"/>
      <c r="L17" s="123"/>
    </row>
    <row r="18" spans="1:12" ht="23.25" customHeight="1" x14ac:dyDescent="0.25">
      <c r="A18" s="29" t="s">
        <v>94</v>
      </c>
      <c r="B18" s="29" t="s">
        <v>10</v>
      </c>
      <c r="C18" s="30" t="s">
        <v>93</v>
      </c>
      <c r="D18" s="31"/>
      <c r="E18" s="31"/>
      <c r="F18" s="44"/>
      <c r="G18" s="32"/>
      <c r="H18" s="32"/>
      <c r="I18" s="32"/>
      <c r="J18" s="32">
        <f>SUM(J19:J26)</f>
        <v>10989273.859999999</v>
      </c>
      <c r="K18" s="32">
        <f t="shared" ref="K18:L18" si="0">SUM(K19:K26)</f>
        <v>0</v>
      </c>
      <c r="L18" s="32">
        <f t="shared" si="0"/>
        <v>10989273.859999999</v>
      </c>
    </row>
    <row r="19" spans="1:12" ht="90" outlineLevel="1" x14ac:dyDescent="0.25">
      <c r="A19" s="5"/>
      <c r="B19" s="5" t="s">
        <v>11</v>
      </c>
      <c r="C19" s="45" t="s">
        <v>51</v>
      </c>
      <c r="D19" s="6" t="s">
        <v>42</v>
      </c>
      <c r="E19" s="6"/>
      <c r="F19" s="117">
        <v>6011.34</v>
      </c>
      <c r="G19" s="93">
        <f>ROUND(SUMPRODUCT(F20:F22,G20:G22)/F19,2)</f>
        <v>1139.25</v>
      </c>
      <c r="H19" s="11"/>
      <c r="I19" s="9">
        <f t="shared" ref="I19:I23" si="1">SUM(G19:H19)</f>
        <v>1139.25</v>
      </c>
      <c r="J19" s="9">
        <f t="shared" ref="J19:J23" si="2">G19*F19</f>
        <v>6848419.0999999996</v>
      </c>
      <c r="K19" s="10">
        <f t="shared" ref="K19:K23" si="3">H19*F19</f>
        <v>0</v>
      </c>
      <c r="L19" s="10">
        <f t="shared" ref="L19:L23" si="4">K19+J19</f>
        <v>6848419.0999999996</v>
      </c>
    </row>
    <row r="20" spans="1:12" outlineLevel="1" x14ac:dyDescent="0.25">
      <c r="A20" s="5"/>
      <c r="B20" s="5" t="s">
        <v>74</v>
      </c>
      <c r="C20" s="89" t="s">
        <v>68</v>
      </c>
      <c r="D20" s="6" t="s">
        <v>42</v>
      </c>
      <c r="E20" s="91">
        <v>1.085</v>
      </c>
      <c r="F20" s="117">
        <f>E20*F19</f>
        <v>6522.3</v>
      </c>
      <c r="G20" s="118">
        <f>3*350</f>
        <v>1050</v>
      </c>
      <c r="H20" s="9"/>
      <c r="I20" s="9"/>
      <c r="J20" s="9"/>
      <c r="K20" s="10"/>
      <c r="L20" s="10"/>
    </row>
    <row r="21" spans="1:12" outlineLevel="1" x14ac:dyDescent="0.25">
      <c r="A21" s="5"/>
      <c r="B21" s="5"/>
      <c r="C21" s="89" t="s">
        <v>69</v>
      </c>
      <c r="D21" s="6" t="s">
        <v>71</v>
      </c>
      <c r="E21" s="91">
        <v>1.75</v>
      </c>
      <c r="F21" s="117">
        <f>E21*F19</f>
        <v>10519.85</v>
      </c>
      <c r="G21" s="11"/>
      <c r="H21" s="9"/>
      <c r="I21" s="9"/>
      <c r="J21" s="9"/>
      <c r="K21" s="10"/>
      <c r="L21" s="10"/>
    </row>
    <row r="22" spans="1:12" outlineLevel="1" x14ac:dyDescent="0.25">
      <c r="A22" s="5"/>
      <c r="B22" s="5"/>
      <c r="C22" s="89" t="s">
        <v>70</v>
      </c>
      <c r="D22" s="6" t="s">
        <v>42</v>
      </c>
      <c r="E22" s="91">
        <v>1</v>
      </c>
      <c r="F22" s="117">
        <f>E22*F19</f>
        <v>6011.34</v>
      </c>
      <c r="G22" s="11"/>
      <c r="H22" s="9"/>
      <c r="I22" s="9"/>
      <c r="J22" s="9"/>
      <c r="K22" s="10"/>
      <c r="L22" s="10"/>
    </row>
    <row r="23" spans="1:12" ht="90" outlineLevel="1" x14ac:dyDescent="0.25">
      <c r="A23" s="5"/>
      <c r="B23" s="5" t="s">
        <v>95</v>
      </c>
      <c r="C23" s="45" t="s">
        <v>52</v>
      </c>
      <c r="D23" s="6" t="s">
        <v>42</v>
      </c>
      <c r="E23" s="6"/>
      <c r="F23" s="117">
        <v>3634.72</v>
      </c>
      <c r="G23" s="93">
        <f>ROUND(SUMPRODUCT(F24:F26,G24:G26)/F23,2)</f>
        <v>1139.25</v>
      </c>
      <c r="H23" s="11"/>
      <c r="I23" s="9">
        <f t="shared" si="1"/>
        <v>1139.25</v>
      </c>
      <c r="J23" s="9">
        <f t="shared" si="2"/>
        <v>4140854.76</v>
      </c>
      <c r="K23" s="10">
        <f t="shared" si="3"/>
        <v>0</v>
      </c>
      <c r="L23" s="10">
        <f t="shared" si="4"/>
        <v>4140854.76</v>
      </c>
    </row>
    <row r="24" spans="1:12" outlineLevel="1" x14ac:dyDescent="0.25">
      <c r="A24" s="5"/>
      <c r="B24" s="92" t="s">
        <v>74</v>
      </c>
      <c r="C24" s="89" t="s">
        <v>68</v>
      </c>
      <c r="D24" s="6" t="s">
        <v>42</v>
      </c>
      <c r="E24" s="91">
        <v>1.085</v>
      </c>
      <c r="F24" s="117">
        <f>E24*F23</f>
        <v>3943.67</v>
      </c>
      <c r="G24" s="118">
        <f>3*350</f>
        <v>1050</v>
      </c>
      <c r="H24" s="9"/>
      <c r="I24" s="9"/>
      <c r="J24" s="9"/>
      <c r="K24" s="10"/>
      <c r="L24" s="10"/>
    </row>
    <row r="25" spans="1:12" outlineLevel="1" x14ac:dyDescent="0.25">
      <c r="A25" s="5"/>
      <c r="B25" s="5"/>
      <c r="C25" s="89" t="s">
        <v>69</v>
      </c>
      <c r="D25" s="6" t="s">
        <v>71</v>
      </c>
      <c r="E25" s="91">
        <v>1.75</v>
      </c>
      <c r="F25" s="117">
        <f>E25*F23</f>
        <v>6360.76</v>
      </c>
      <c r="G25" s="11"/>
      <c r="H25" s="9"/>
      <c r="I25" s="9"/>
      <c r="J25" s="9"/>
      <c r="K25" s="10"/>
      <c r="L25" s="10"/>
    </row>
    <row r="26" spans="1:12" outlineLevel="1" x14ac:dyDescent="0.25">
      <c r="A26" s="5"/>
      <c r="B26" s="5"/>
      <c r="C26" s="89" t="s">
        <v>70</v>
      </c>
      <c r="D26" s="6" t="s">
        <v>42</v>
      </c>
      <c r="E26" s="91">
        <v>1</v>
      </c>
      <c r="F26" s="117">
        <f>E26*F23</f>
        <v>3634.72</v>
      </c>
      <c r="G26" s="11"/>
      <c r="H26" s="9"/>
      <c r="I26" s="9"/>
      <c r="J26" s="9"/>
      <c r="K26" s="10"/>
      <c r="L26" s="10"/>
    </row>
    <row r="27" spans="1:12" s="28" customFormat="1" ht="21" customHeight="1" x14ac:dyDescent="0.25">
      <c r="A27" s="94"/>
      <c r="B27" s="94"/>
      <c r="C27" s="95" t="s">
        <v>72</v>
      </c>
      <c r="D27" s="96"/>
      <c r="E27" s="97"/>
      <c r="F27" s="98"/>
      <c r="G27" s="99"/>
      <c r="H27" s="99"/>
      <c r="I27" s="100"/>
      <c r="J27" s="101">
        <f>J18</f>
        <v>10989273.859999999</v>
      </c>
      <c r="K27" s="101">
        <f t="shared" ref="K27:L27" si="5">K18</f>
        <v>0</v>
      </c>
      <c r="L27" s="101">
        <f t="shared" si="5"/>
        <v>10989273.859999999</v>
      </c>
    </row>
    <row r="28" spans="1:12" s="28" customFormat="1" x14ac:dyDescent="0.25">
      <c r="A28" s="102"/>
      <c r="B28" s="103"/>
      <c r="C28" s="104" t="s">
        <v>73</v>
      </c>
      <c r="D28" s="105"/>
      <c r="E28" s="106"/>
      <c r="F28" s="107"/>
      <c r="G28" s="108"/>
      <c r="H28" s="108"/>
      <c r="I28" s="9"/>
      <c r="J28" s="33"/>
      <c r="K28" s="33"/>
      <c r="L28" s="33">
        <f>ROUND(L27*20/120,2)</f>
        <v>1831545.64</v>
      </c>
    </row>
    <row r="29" spans="1:12" x14ac:dyDescent="0.25">
      <c r="A29" s="46"/>
      <c r="B29" s="143" t="s">
        <v>33</v>
      </c>
      <c r="C29" s="143"/>
      <c r="D29" s="143"/>
      <c r="E29" s="143"/>
      <c r="F29" s="143"/>
      <c r="G29" s="143"/>
      <c r="H29" s="143"/>
      <c r="I29" s="143"/>
      <c r="J29" s="143"/>
      <c r="K29" s="143"/>
      <c r="L29" s="143"/>
    </row>
    <row r="30" spans="1:12" x14ac:dyDescent="0.25">
      <c r="A30" s="46"/>
      <c r="B30" s="143" t="s">
        <v>32</v>
      </c>
      <c r="C30" s="143"/>
      <c r="D30" s="143"/>
      <c r="E30" s="143"/>
      <c r="F30" s="143"/>
      <c r="G30" s="143"/>
      <c r="H30" s="143"/>
      <c r="I30" s="143"/>
      <c r="J30" s="143"/>
      <c r="K30" s="143"/>
      <c r="L30" s="143"/>
    </row>
    <row r="31" spans="1:12" ht="35.25" customHeight="1" x14ac:dyDescent="0.25">
      <c r="A31" s="46"/>
      <c r="B31" s="143" t="s">
        <v>31</v>
      </c>
      <c r="C31" s="143"/>
      <c r="D31" s="143"/>
      <c r="E31" s="143"/>
      <c r="F31" s="143"/>
      <c r="G31" s="143"/>
      <c r="H31" s="143"/>
      <c r="I31" s="143"/>
      <c r="J31" s="143"/>
      <c r="K31" s="143"/>
      <c r="L31" s="143"/>
    </row>
    <row r="32" spans="1:12" ht="38.25" customHeight="1" x14ac:dyDescent="0.25">
      <c r="A32" s="46"/>
      <c r="B32" s="143" t="s">
        <v>30</v>
      </c>
      <c r="C32" s="143"/>
      <c r="D32" s="143"/>
      <c r="E32" s="143"/>
      <c r="F32" s="143"/>
      <c r="G32" s="143"/>
      <c r="H32" s="143"/>
      <c r="I32" s="143"/>
      <c r="J32" s="143"/>
      <c r="K32" s="143"/>
      <c r="L32" s="143"/>
    </row>
    <row r="33" spans="1:12" ht="46.5" customHeight="1" x14ac:dyDescent="0.25">
      <c r="A33" s="46"/>
      <c r="B33" s="143" t="s">
        <v>29</v>
      </c>
      <c r="C33" s="143"/>
      <c r="D33" s="143"/>
      <c r="E33" s="143"/>
      <c r="F33" s="143"/>
      <c r="G33" s="143"/>
      <c r="H33" s="143"/>
      <c r="I33" s="143"/>
      <c r="J33" s="143"/>
      <c r="K33" s="143"/>
      <c r="L33" s="143"/>
    </row>
    <row r="34" spans="1:12" ht="32.25" customHeight="1" x14ac:dyDescent="0.25">
      <c r="A34" s="46"/>
      <c r="B34" s="143" t="s">
        <v>28</v>
      </c>
      <c r="C34" s="143"/>
      <c r="D34" s="143"/>
      <c r="E34" s="143"/>
      <c r="F34" s="143"/>
      <c r="G34" s="143"/>
      <c r="H34" s="143"/>
      <c r="I34" s="143"/>
      <c r="J34" s="143"/>
      <c r="K34" s="143"/>
      <c r="L34" s="143"/>
    </row>
    <row r="35" spans="1:12" x14ac:dyDescent="0.25">
      <c r="A35" s="46"/>
      <c r="B35" s="143" t="s">
        <v>27</v>
      </c>
      <c r="C35" s="143"/>
      <c r="D35" s="143"/>
      <c r="E35" s="143"/>
      <c r="F35" s="143"/>
      <c r="G35" s="143"/>
      <c r="H35" s="143"/>
      <c r="I35" s="143"/>
      <c r="J35" s="143"/>
      <c r="K35" s="143"/>
      <c r="L35" s="143"/>
    </row>
    <row r="36" spans="1:12" s="22" customFormat="1" ht="21.75" customHeight="1" x14ac:dyDescent="0.25">
      <c r="A36" s="47"/>
      <c r="B36" s="142" t="s">
        <v>37</v>
      </c>
      <c r="C36" s="142"/>
      <c r="D36" s="142"/>
      <c r="E36" s="142"/>
      <c r="F36" s="142"/>
      <c r="G36" s="142"/>
      <c r="H36" s="142"/>
      <c r="I36" s="142"/>
      <c r="J36" s="142"/>
      <c r="K36" s="142"/>
      <c r="L36" s="142"/>
    </row>
    <row r="37" spans="1:12" ht="50.25" customHeight="1" x14ac:dyDescent="0.25">
      <c r="A37" s="46"/>
      <c r="B37" s="143" t="s">
        <v>26</v>
      </c>
      <c r="C37" s="143"/>
      <c r="D37" s="143"/>
      <c r="E37" s="143"/>
      <c r="F37" s="143"/>
      <c r="G37" s="143"/>
      <c r="H37" s="143"/>
      <c r="I37" s="143"/>
      <c r="J37" s="143"/>
      <c r="K37" s="143"/>
      <c r="L37" s="143"/>
    </row>
    <row r="38" spans="1:12" s="22" customFormat="1" ht="19.5" customHeight="1" x14ac:dyDescent="0.25">
      <c r="A38" s="47"/>
      <c r="B38" s="142" t="s">
        <v>38</v>
      </c>
      <c r="C38" s="142"/>
      <c r="D38" s="142"/>
      <c r="E38" s="142"/>
      <c r="F38" s="142"/>
      <c r="G38" s="142"/>
      <c r="H38" s="142"/>
      <c r="I38" s="142"/>
      <c r="J38" s="142"/>
      <c r="K38" s="142"/>
      <c r="L38" s="142"/>
    </row>
    <row r="39" spans="1:12" ht="33" customHeight="1" x14ac:dyDescent="0.25">
      <c r="A39" s="46"/>
      <c r="B39" s="143" t="s">
        <v>25</v>
      </c>
      <c r="C39" s="143"/>
      <c r="D39" s="143"/>
      <c r="E39" s="143"/>
      <c r="F39" s="143"/>
      <c r="G39" s="143"/>
      <c r="H39" s="143"/>
      <c r="I39" s="143"/>
      <c r="J39" s="143"/>
      <c r="K39" s="143"/>
      <c r="L39" s="143"/>
    </row>
    <row r="40" spans="1:12" ht="48.75" customHeight="1" x14ac:dyDescent="0.25">
      <c r="A40" s="46"/>
      <c r="B40" s="143" t="s">
        <v>39</v>
      </c>
      <c r="C40" s="143"/>
      <c r="D40" s="143"/>
      <c r="E40" s="143"/>
      <c r="F40" s="143"/>
      <c r="G40" s="143"/>
      <c r="H40" s="143"/>
      <c r="I40" s="143"/>
      <c r="J40" s="143"/>
      <c r="K40" s="143"/>
      <c r="L40" s="143"/>
    </row>
    <row r="41" spans="1:12" x14ac:dyDescent="0.25">
      <c r="A41" s="34"/>
      <c r="B41" s="35" t="s">
        <v>24</v>
      </c>
      <c r="C41" s="34"/>
      <c r="D41" s="36"/>
      <c r="E41" s="36"/>
      <c r="F41" s="17"/>
      <c r="G41" s="17"/>
      <c r="H41" s="17"/>
      <c r="I41" s="17"/>
      <c r="J41" s="17"/>
      <c r="K41" s="17"/>
      <c r="L41" s="17"/>
    </row>
    <row r="42" spans="1:12" x14ac:dyDescent="0.25">
      <c r="A42" s="37">
        <v>1</v>
      </c>
      <c r="B42" s="154" t="s">
        <v>23</v>
      </c>
      <c r="C42" s="154"/>
      <c r="D42" s="154"/>
      <c r="E42" s="73"/>
      <c r="F42" s="17"/>
      <c r="G42" s="17"/>
      <c r="H42" s="17"/>
      <c r="I42" s="17"/>
      <c r="J42" s="17"/>
      <c r="K42" s="17"/>
      <c r="L42" s="17"/>
    </row>
    <row r="43" spans="1:12" x14ac:dyDescent="0.25">
      <c r="A43" s="37">
        <v>2</v>
      </c>
      <c r="B43" s="38" t="s">
        <v>22</v>
      </c>
      <c r="C43" s="39"/>
      <c r="D43" s="40"/>
      <c r="E43" s="40"/>
      <c r="F43" s="17"/>
      <c r="G43" s="17"/>
      <c r="H43" s="17"/>
      <c r="I43" s="17"/>
      <c r="J43" s="17"/>
      <c r="K43" s="17"/>
      <c r="L43" s="17"/>
    </row>
    <row r="44" spans="1:12" x14ac:dyDescent="0.25">
      <c r="A44" s="37">
        <v>3</v>
      </c>
      <c r="B44" s="38" t="s">
        <v>21</v>
      </c>
      <c r="C44" s="39"/>
      <c r="D44" s="40"/>
      <c r="E44" s="40"/>
      <c r="F44" s="17"/>
      <c r="G44" s="17"/>
      <c r="H44" s="17"/>
      <c r="I44" s="17"/>
      <c r="J44" s="17"/>
      <c r="K44" s="17"/>
      <c r="L44" s="17"/>
    </row>
    <row r="45" spans="1:12" x14ac:dyDescent="0.25">
      <c r="A45" s="37">
        <v>4</v>
      </c>
      <c r="B45" s="38" t="s">
        <v>20</v>
      </c>
      <c r="C45" s="39"/>
      <c r="D45" s="40"/>
      <c r="E45" s="40"/>
      <c r="F45" s="17"/>
      <c r="G45" s="17"/>
      <c r="H45" s="17"/>
      <c r="I45" s="17"/>
      <c r="J45" s="17"/>
      <c r="K45" s="17"/>
      <c r="L45" s="17"/>
    </row>
    <row r="46" spans="1:12" x14ac:dyDescent="0.25">
      <c r="A46" s="37">
        <v>5</v>
      </c>
      <c r="B46" s="38" t="s">
        <v>19</v>
      </c>
      <c r="C46" s="39"/>
      <c r="D46" s="40"/>
      <c r="E46" s="40"/>
      <c r="F46" s="17"/>
      <c r="G46" s="17"/>
      <c r="H46" s="17"/>
      <c r="I46" s="17"/>
      <c r="J46" s="17"/>
      <c r="K46" s="17"/>
      <c r="L46" s="17"/>
    </row>
    <row r="47" spans="1:12" x14ac:dyDescent="0.25">
      <c r="A47" s="37">
        <v>6</v>
      </c>
      <c r="B47" s="38" t="s">
        <v>18</v>
      </c>
      <c r="C47" s="39"/>
      <c r="D47" s="40"/>
      <c r="E47" s="40"/>
      <c r="F47" s="17"/>
      <c r="G47" s="17"/>
      <c r="H47" s="17"/>
      <c r="I47" s="17"/>
      <c r="J47" s="17"/>
      <c r="K47" s="17"/>
      <c r="L47" s="17"/>
    </row>
    <row r="48" spans="1:12" x14ac:dyDescent="0.25">
      <c r="A48" s="37">
        <v>7</v>
      </c>
      <c r="B48" s="38" t="s">
        <v>17</v>
      </c>
      <c r="C48" s="39"/>
      <c r="D48" s="40"/>
      <c r="E48" s="40"/>
      <c r="F48" s="17"/>
      <c r="G48" s="17"/>
      <c r="H48" s="17"/>
      <c r="I48" s="17"/>
      <c r="J48" s="17"/>
      <c r="K48" s="17"/>
      <c r="L48" s="17"/>
    </row>
    <row r="49" spans="1:13" x14ac:dyDescent="0.25">
      <c r="A49" s="37">
        <v>8</v>
      </c>
      <c r="B49" s="38" t="s">
        <v>16</v>
      </c>
      <c r="C49" s="39"/>
      <c r="D49" s="40"/>
      <c r="E49" s="40"/>
      <c r="F49" s="17"/>
      <c r="G49" s="17"/>
      <c r="H49" s="17"/>
      <c r="I49" s="17"/>
      <c r="J49" s="17"/>
      <c r="K49" s="17"/>
      <c r="L49" s="17"/>
    </row>
    <row r="50" spans="1:13" x14ac:dyDescent="0.25">
      <c r="A50" s="37">
        <v>9</v>
      </c>
      <c r="B50" s="38" t="s">
        <v>15</v>
      </c>
      <c r="C50" s="39"/>
      <c r="D50" s="40"/>
      <c r="E50" s="40"/>
      <c r="F50" s="17"/>
      <c r="G50" s="17"/>
      <c r="H50" s="17"/>
      <c r="I50" s="17"/>
      <c r="J50" s="17"/>
      <c r="K50" s="17"/>
      <c r="L50" s="17"/>
    </row>
    <row r="51" spans="1:13" x14ac:dyDescent="0.25">
      <c r="A51" s="37">
        <v>10</v>
      </c>
      <c r="B51" s="38" t="s">
        <v>14</v>
      </c>
      <c r="C51" s="41"/>
      <c r="D51" s="42"/>
      <c r="E51" s="42"/>
      <c r="F51" s="17"/>
      <c r="G51" s="17"/>
      <c r="H51" s="17"/>
      <c r="I51" s="17"/>
      <c r="J51" s="17"/>
      <c r="K51" s="17"/>
      <c r="L51" s="17"/>
    </row>
    <row r="52" spans="1:13" x14ac:dyDescent="0.25">
      <c r="A52" s="37">
        <v>11</v>
      </c>
      <c r="B52" s="38" t="s">
        <v>13</v>
      </c>
      <c r="C52" s="41"/>
      <c r="D52" s="42"/>
      <c r="E52" s="42"/>
      <c r="F52" s="17"/>
      <c r="G52" s="17"/>
      <c r="H52" s="17"/>
      <c r="I52" s="17"/>
      <c r="J52" s="17"/>
      <c r="K52" s="17"/>
      <c r="L52" s="17"/>
    </row>
    <row r="53" spans="1:13" x14ac:dyDescent="0.25">
      <c r="A53" s="37">
        <v>12</v>
      </c>
      <c r="B53" s="38" t="s">
        <v>36</v>
      </c>
      <c r="C53" s="41"/>
      <c r="D53" s="42"/>
      <c r="E53" s="42"/>
      <c r="F53" s="17"/>
      <c r="G53" s="17"/>
      <c r="H53" s="17"/>
      <c r="I53" s="17"/>
      <c r="J53" s="17"/>
      <c r="K53" s="17"/>
      <c r="L53" s="17"/>
    </row>
    <row r="54" spans="1:13" x14ac:dyDescent="0.25">
      <c r="A54" s="37"/>
      <c r="B54" s="38"/>
      <c r="C54" s="41"/>
      <c r="D54" s="42"/>
      <c r="E54" s="42"/>
      <c r="F54" s="17"/>
      <c r="G54" s="17"/>
      <c r="H54" s="17"/>
      <c r="I54" s="17"/>
      <c r="J54" s="17"/>
      <c r="K54" s="17"/>
      <c r="L54" s="17"/>
    </row>
    <row r="55" spans="1:13" s="22" customFormat="1" x14ac:dyDescent="0.25">
      <c r="A55" s="23" t="s">
        <v>34</v>
      </c>
      <c r="B55" s="24"/>
      <c r="C55" s="25"/>
      <c r="D55" s="43"/>
      <c r="E55" s="43"/>
      <c r="F55" s="26"/>
      <c r="G55" s="26"/>
      <c r="H55" s="26"/>
      <c r="I55" s="26"/>
      <c r="J55" s="26"/>
      <c r="K55" s="26"/>
      <c r="L55" s="26"/>
    </row>
    <row r="56" spans="1:13" s="22" customFormat="1" x14ac:dyDescent="0.25">
      <c r="A56" s="27" t="s">
        <v>40</v>
      </c>
      <c r="B56" s="24"/>
      <c r="C56" s="25"/>
      <c r="D56" s="43"/>
      <c r="E56" s="43"/>
      <c r="F56" s="26"/>
      <c r="G56" s="26"/>
      <c r="H56" s="26"/>
      <c r="I56" s="26"/>
      <c r="J56" s="26"/>
      <c r="K56" s="26"/>
      <c r="L56" s="26"/>
    </row>
    <row r="57" spans="1:13" s="22" customFormat="1" x14ac:dyDescent="0.25">
      <c r="A57" s="27" t="s">
        <v>41</v>
      </c>
      <c r="B57" s="24"/>
      <c r="C57" s="25"/>
      <c r="D57" s="43"/>
      <c r="E57" s="43"/>
      <c r="F57" s="26"/>
      <c r="G57" s="26"/>
      <c r="H57" s="26"/>
      <c r="I57" s="26"/>
      <c r="J57" s="26"/>
      <c r="K57" s="26"/>
      <c r="L57" s="26"/>
    </row>
    <row r="58" spans="1:13" s="22" customFormat="1" x14ac:dyDescent="0.25">
      <c r="A58" s="27" t="s">
        <v>43</v>
      </c>
      <c r="B58" s="24"/>
      <c r="C58" s="25"/>
      <c r="D58" s="43"/>
      <c r="E58" s="43"/>
      <c r="F58" s="26"/>
      <c r="G58" s="26"/>
      <c r="H58" s="26"/>
      <c r="I58" s="26"/>
      <c r="J58" s="26"/>
      <c r="K58" s="26"/>
      <c r="L58" s="26"/>
    </row>
    <row r="59" spans="1:13" ht="37.15" customHeight="1" x14ac:dyDescent="0.25">
      <c r="A59" s="18" t="s">
        <v>35</v>
      </c>
      <c r="B59" s="19"/>
      <c r="C59" s="20"/>
      <c r="D59" s="42"/>
      <c r="E59" s="42"/>
      <c r="F59" s="17"/>
      <c r="G59" s="17"/>
      <c r="H59" s="17"/>
      <c r="I59" s="17"/>
      <c r="J59" s="17"/>
      <c r="K59" s="17"/>
      <c r="L59" s="17"/>
    </row>
    <row r="60" spans="1:13" s="112" customFormat="1" ht="15" customHeight="1" x14ac:dyDescent="0.2">
      <c r="A60" s="109" t="s">
        <v>75</v>
      </c>
      <c r="B60" s="109"/>
      <c r="C60" s="109"/>
      <c r="D60" s="109"/>
      <c r="E60" s="110"/>
      <c r="F60" s="109"/>
      <c r="G60" s="109"/>
      <c r="H60" s="109"/>
      <c r="I60" s="109"/>
      <c r="J60" s="109"/>
      <c r="K60" s="109"/>
      <c r="L60" s="109"/>
      <c r="M60" s="111"/>
    </row>
    <row r="61" spans="1:13" s="112" customFormat="1" ht="12.75" customHeight="1" x14ac:dyDescent="0.2">
      <c r="A61" s="113"/>
      <c r="B61" s="130" t="s">
        <v>76</v>
      </c>
      <c r="C61" s="131"/>
      <c r="D61" s="134"/>
      <c r="E61" s="134"/>
      <c r="F61" s="134"/>
      <c r="G61" s="134"/>
      <c r="H61" s="134"/>
      <c r="I61" s="134"/>
      <c r="J61" s="134"/>
      <c r="K61" s="134"/>
      <c r="L61" s="134"/>
      <c r="M61" s="114"/>
    </row>
    <row r="62" spans="1:13" s="112" customFormat="1" ht="12.75" x14ac:dyDescent="0.2">
      <c r="A62" s="113"/>
      <c r="B62" s="130" t="s">
        <v>77</v>
      </c>
      <c r="C62" s="131"/>
      <c r="D62" s="135"/>
      <c r="E62" s="135"/>
      <c r="F62" s="135"/>
      <c r="G62" s="135"/>
      <c r="H62" s="135"/>
      <c r="I62" s="135"/>
      <c r="J62" s="135"/>
      <c r="K62" s="135"/>
      <c r="L62" s="135"/>
      <c r="M62" s="115"/>
    </row>
    <row r="63" spans="1:13" s="112" customFormat="1" ht="12.75" x14ac:dyDescent="0.2">
      <c r="A63" s="113"/>
      <c r="B63" s="149" t="s">
        <v>78</v>
      </c>
      <c r="C63" s="150"/>
      <c r="D63" s="134"/>
      <c r="E63" s="134"/>
      <c r="F63" s="134"/>
      <c r="G63" s="134"/>
      <c r="H63" s="134"/>
      <c r="I63" s="134"/>
      <c r="J63" s="134"/>
      <c r="K63" s="134"/>
      <c r="L63" s="134"/>
      <c r="M63" s="114"/>
    </row>
    <row r="64" spans="1:13" s="112" customFormat="1" ht="12.75" x14ac:dyDescent="0.2">
      <c r="A64" s="113"/>
      <c r="B64" s="149" t="s">
        <v>79</v>
      </c>
      <c r="C64" s="150"/>
      <c r="D64" s="134"/>
      <c r="E64" s="134"/>
      <c r="F64" s="134"/>
      <c r="G64" s="134"/>
      <c r="H64" s="134"/>
      <c r="I64" s="134"/>
      <c r="J64" s="134"/>
      <c r="K64" s="134"/>
      <c r="L64" s="134"/>
      <c r="M64" s="114"/>
    </row>
    <row r="65" spans="1:13" s="112" customFormat="1" ht="12.75" customHeight="1" x14ac:dyDescent="0.2">
      <c r="A65" s="113"/>
      <c r="B65" s="124" t="s">
        <v>80</v>
      </c>
      <c r="C65" s="125"/>
      <c r="D65" s="151" t="s">
        <v>81</v>
      </c>
      <c r="E65" s="152"/>
      <c r="F65" s="152"/>
      <c r="G65" s="152"/>
      <c r="H65" s="152"/>
      <c r="I65" s="152"/>
      <c r="J65" s="152"/>
      <c r="K65" s="152"/>
      <c r="L65" s="153"/>
      <c r="M65" s="115"/>
    </row>
    <row r="66" spans="1:13" s="112" customFormat="1" ht="12.75" customHeight="1" x14ac:dyDescent="0.2">
      <c r="A66" s="113"/>
      <c r="B66" s="130" t="s">
        <v>82</v>
      </c>
      <c r="C66" s="131"/>
      <c r="D66" s="126" t="s">
        <v>83</v>
      </c>
      <c r="E66" s="127"/>
      <c r="F66" s="127"/>
      <c r="G66" s="127"/>
      <c r="H66" s="127"/>
      <c r="I66" s="127"/>
      <c r="J66" s="127"/>
      <c r="K66" s="127"/>
      <c r="L66" s="128"/>
      <c r="M66" s="114"/>
    </row>
    <row r="67" spans="1:13" s="112" customFormat="1" ht="12.75" x14ac:dyDescent="0.2">
      <c r="A67" s="113"/>
      <c r="B67" s="130" t="s">
        <v>84</v>
      </c>
      <c r="C67" s="131"/>
      <c r="D67" s="126" t="s">
        <v>85</v>
      </c>
      <c r="E67" s="127"/>
      <c r="F67" s="127"/>
      <c r="G67" s="127"/>
      <c r="H67" s="127"/>
      <c r="I67" s="127"/>
      <c r="J67" s="127"/>
      <c r="K67" s="127"/>
      <c r="L67" s="128"/>
      <c r="M67" s="116"/>
    </row>
    <row r="68" spans="1:13" s="112" customFormat="1" ht="15.75" customHeight="1" x14ac:dyDescent="0.2">
      <c r="A68" s="113"/>
      <c r="B68" s="130" t="s">
        <v>86</v>
      </c>
      <c r="C68" s="131"/>
      <c r="D68" s="126" t="s">
        <v>87</v>
      </c>
      <c r="E68" s="127"/>
      <c r="F68" s="127"/>
      <c r="G68" s="127"/>
      <c r="H68" s="127"/>
      <c r="I68" s="127"/>
      <c r="J68" s="127"/>
      <c r="K68" s="127"/>
      <c r="L68" s="128"/>
      <c r="M68" s="116"/>
    </row>
    <row r="69" spans="1:13" s="112" customFormat="1" ht="22.5" customHeight="1" x14ac:dyDescent="0.2">
      <c r="A69" s="113"/>
      <c r="B69" s="124" t="s">
        <v>88</v>
      </c>
      <c r="C69" s="125"/>
      <c r="D69" s="126"/>
      <c r="E69" s="127"/>
      <c r="F69" s="127"/>
      <c r="G69" s="127"/>
      <c r="H69" s="127"/>
      <c r="I69" s="127"/>
      <c r="J69" s="127"/>
      <c r="K69" s="127"/>
      <c r="L69" s="128"/>
      <c r="M69" s="116"/>
    </row>
    <row r="70" spans="1:13" s="112" customFormat="1" ht="21" customHeight="1" x14ac:dyDescent="0.2">
      <c r="A70" s="113"/>
      <c r="B70" s="124" t="s">
        <v>89</v>
      </c>
      <c r="C70" s="125"/>
      <c r="D70" s="126"/>
      <c r="E70" s="127"/>
      <c r="F70" s="127"/>
      <c r="G70" s="127"/>
      <c r="H70" s="127"/>
      <c r="I70" s="127"/>
      <c r="J70" s="127"/>
      <c r="K70" s="127"/>
      <c r="L70" s="128"/>
      <c r="M70" s="116"/>
    </row>
    <row r="71" spans="1:13" ht="15.75" customHeight="1" x14ac:dyDescent="0.25">
      <c r="A71" s="155" t="s">
        <v>12</v>
      </c>
      <c r="B71" s="155"/>
      <c r="C71" s="155"/>
      <c r="D71" s="155"/>
      <c r="E71" s="155"/>
      <c r="F71" s="155"/>
      <c r="G71" s="155"/>
      <c r="H71" s="155"/>
      <c r="I71" s="155"/>
      <c r="J71" s="155"/>
      <c r="K71" s="155"/>
      <c r="L71" s="155"/>
      <c r="M71" s="15"/>
    </row>
    <row r="72" spans="1:13" x14ac:dyDescent="0.25">
      <c r="A72" s="155"/>
      <c r="B72" s="155"/>
      <c r="C72" s="155"/>
      <c r="D72" s="155"/>
      <c r="E72" s="155"/>
      <c r="F72" s="155"/>
      <c r="G72" s="155"/>
      <c r="H72" s="155"/>
      <c r="I72" s="155"/>
      <c r="J72" s="155"/>
      <c r="K72" s="155"/>
      <c r="L72" s="155"/>
      <c r="M72" s="15"/>
    </row>
    <row r="73" spans="1:13" x14ac:dyDescent="0.25">
      <c r="A73" s="155"/>
      <c r="B73" s="155"/>
      <c r="C73" s="155"/>
      <c r="D73" s="155"/>
      <c r="E73" s="155"/>
      <c r="F73" s="155"/>
      <c r="G73" s="155"/>
      <c r="H73" s="155"/>
      <c r="I73" s="155"/>
      <c r="J73" s="155"/>
      <c r="K73" s="155"/>
      <c r="L73" s="155"/>
      <c r="M73" s="15"/>
    </row>
    <row r="74" spans="1:13" x14ac:dyDescent="0.25">
      <c r="A74" s="155"/>
      <c r="B74" s="155"/>
      <c r="C74" s="155"/>
      <c r="D74" s="155"/>
      <c r="E74" s="155"/>
      <c r="F74" s="155"/>
      <c r="G74" s="155"/>
      <c r="H74" s="155"/>
      <c r="I74" s="155"/>
      <c r="J74" s="155"/>
      <c r="K74" s="155"/>
      <c r="L74" s="155"/>
      <c r="M74" s="15"/>
    </row>
    <row r="75" spans="1:13" x14ac:dyDescent="0.25">
      <c r="A75" s="14"/>
      <c r="B75" s="14"/>
      <c r="C75" s="15"/>
      <c r="D75" s="16"/>
      <c r="E75" s="16"/>
      <c r="F75" s="16"/>
      <c r="G75" s="15"/>
      <c r="H75" s="15"/>
      <c r="I75" s="15"/>
      <c r="J75" s="15"/>
      <c r="K75" s="15"/>
      <c r="L75" s="15"/>
      <c r="M75" s="15"/>
    </row>
  </sheetData>
  <mergeCells count="62">
    <mergeCell ref="B29:L29"/>
    <mergeCell ref="B30:L30"/>
    <mergeCell ref="B31:L31"/>
    <mergeCell ref="B32:L32"/>
    <mergeCell ref="G15:I15"/>
    <mergeCell ref="J15:L15"/>
    <mergeCell ref="E15:E16"/>
    <mergeCell ref="B39:L39"/>
    <mergeCell ref="B40:L40"/>
    <mergeCell ref="B42:D42"/>
    <mergeCell ref="A71:L74"/>
    <mergeCell ref="B33:L33"/>
    <mergeCell ref="B34:L34"/>
    <mergeCell ref="B35:L35"/>
    <mergeCell ref="B36:L36"/>
    <mergeCell ref="B37:L37"/>
    <mergeCell ref="B38:L38"/>
    <mergeCell ref="B61:C61"/>
    <mergeCell ref="D61:L61"/>
    <mergeCell ref="B62:C62"/>
    <mergeCell ref="D62:L62"/>
    <mergeCell ref="B63:C63"/>
    <mergeCell ref="D63:L63"/>
    <mergeCell ref="A2:G2"/>
    <mergeCell ref="A3:G3"/>
    <mergeCell ref="D7:F7"/>
    <mergeCell ref="G7:L7"/>
    <mergeCell ref="A8:B8"/>
    <mergeCell ref="D8:F8"/>
    <mergeCell ref="G8:L8"/>
    <mergeCell ref="D9:F9"/>
    <mergeCell ref="G9:L9"/>
    <mergeCell ref="D10:F10"/>
    <mergeCell ref="G10:L10"/>
    <mergeCell ref="D11:F11"/>
    <mergeCell ref="G11:L11"/>
    <mergeCell ref="G12:L12"/>
    <mergeCell ref="D13:F13"/>
    <mergeCell ref="G13:L13"/>
    <mergeCell ref="D14:F14"/>
    <mergeCell ref="G14:L14"/>
    <mergeCell ref="B15:B16"/>
    <mergeCell ref="C15:C16"/>
    <mergeCell ref="D15:D16"/>
    <mergeCell ref="F15:F16"/>
    <mergeCell ref="D12:F12"/>
    <mergeCell ref="B70:C70"/>
    <mergeCell ref="D70:L70"/>
    <mergeCell ref="A9:B9"/>
    <mergeCell ref="B67:C67"/>
    <mergeCell ref="D67:L67"/>
    <mergeCell ref="B68:C68"/>
    <mergeCell ref="D68:L68"/>
    <mergeCell ref="B69:C69"/>
    <mergeCell ref="D69:L69"/>
    <mergeCell ref="B64:C64"/>
    <mergeCell ref="D64:L64"/>
    <mergeCell ref="B65:C65"/>
    <mergeCell ref="D65:L65"/>
    <mergeCell ref="B66:C66"/>
    <mergeCell ref="D66:L66"/>
    <mergeCell ref="A15:A16"/>
  </mergeCells>
  <pageMargins left="0.23622047244094491" right="0.23622047244094491" top="0.74803149606299213" bottom="0.74803149606299213" header="0.31496062992125984" footer="0.31496062992125984"/>
  <pageSetup paperSize="9"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77"/>
  <sheetViews>
    <sheetView view="pageBreakPreview" zoomScale="70" zoomScaleNormal="70" zoomScaleSheetLayoutView="70" workbookViewId="0">
      <selection activeCell="F23" sqref="F23"/>
    </sheetView>
  </sheetViews>
  <sheetFormatPr defaultColWidth="10.875" defaultRowHeight="15.75" outlineLevelRow="2" x14ac:dyDescent="0.25"/>
  <cols>
    <col min="1" max="1" width="8.125" style="1" bestFit="1" customWidth="1"/>
    <col min="2" max="2" width="7.875" style="4" customWidth="1"/>
    <col min="3" max="3" width="97.25" style="1" customWidth="1"/>
    <col min="4" max="4" width="6.625" style="3" bestFit="1" customWidth="1"/>
    <col min="5" max="5" width="9.875" style="3" customWidth="1"/>
    <col min="6" max="6" width="13.125" style="3" customWidth="1"/>
    <col min="7" max="7" width="12.125" style="1" customWidth="1"/>
    <col min="8" max="8" width="13" style="1" customWidth="1"/>
    <col min="9" max="9" width="13.625" style="1" customWidth="1"/>
    <col min="10" max="10" width="17.125" style="1" customWidth="1"/>
    <col min="11" max="11" width="16.5" style="1" customWidth="1"/>
    <col min="12" max="12" width="17.875" style="1" customWidth="1"/>
    <col min="13" max="17" width="10.875" style="1" customWidth="1"/>
    <col min="18" max="18" width="6.625" style="1" customWidth="1"/>
    <col min="19" max="16384" width="10.875" style="1"/>
  </cols>
  <sheetData>
    <row r="1" spans="1:16" s="7" customFormat="1" x14ac:dyDescent="0.25">
      <c r="B1" s="8"/>
      <c r="D1" s="8"/>
      <c r="E1" s="8"/>
      <c r="F1" s="8"/>
    </row>
    <row r="2" spans="1:16" x14ac:dyDescent="0.25">
      <c r="A2" s="139" t="s">
        <v>55</v>
      </c>
      <c r="B2" s="139"/>
      <c r="C2" s="139"/>
      <c r="D2" s="139"/>
      <c r="E2" s="139"/>
      <c r="F2" s="139"/>
      <c r="G2" s="139"/>
      <c r="H2" s="75"/>
      <c r="I2" s="76"/>
      <c r="J2" s="76"/>
      <c r="K2" s="76"/>
      <c r="L2" s="76"/>
      <c r="M2" s="15"/>
    </row>
    <row r="3" spans="1:16" x14ac:dyDescent="0.25">
      <c r="A3" s="139" t="s">
        <v>98</v>
      </c>
      <c r="B3" s="139"/>
      <c r="C3" s="139"/>
      <c r="D3" s="139"/>
      <c r="E3" s="139"/>
      <c r="F3" s="139"/>
      <c r="G3" s="139"/>
      <c r="H3" s="75"/>
      <c r="I3" s="76"/>
      <c r="J3" s="76"/>
      <c r="K3" s="76"/>
      <c r="L3" s="76"/>
      <c r="M3" s="15"/>
    </row>
    <row r="4" spans="1:16" x14ac:dyDescent="0.25">
      <c r="A4" s="77"/>
      <c r="B4" s="78"/>
      <c r="C4" s="79"/>
      <c r="D4" s="80"/>
      <c r="E4" s="80"/>
      <c r="F4" s="76"/>
      <c r="G4" s="76"/>
      <c r="H4" s="76"/>
      <c r="I4" s="76"/>
      <c r="J4" s="76"/>
      <c r="K4" s="76"/>
      <c r="L4" s="76"/>
      <c r="M4" s="15"/>
    </row>
    <row r="5" spans="1:16" ht="22.5" x14ac:dyDescent="0.25">
      <c r="A5" s="81"/>
      <c r="B5" s="82"/>
      <c r="C5" s="86" t="s">
        <v>56</v>
      </c>
      <c r="D5" s="83"/>
      <c r="E5" s="83"/>
      <c r="F5" s="84"/>
      <c r="G5" s="84"/>
      <c r="H5" s="84"/>
      <c r="I5" s="84"/>
      <c r="J5" s="84"/>
      <c r="K5" s="84"/>
      <c r="L5" s="84"/>
      <c r="M5" s="15"/>
    </row>
    <row r="6" spans="1:16" x14ac:dyDescent="0.25">
      <c r="A6" s="81"/>
      <c r="B6" s="82"/>
      <c r="C6" s="82"/>
      <c r="D6" s="83"/>
      <c r="E6" s="83"/>
      <c r="F6" s="84"/>
      <c r="G6" s="84"/>
      <c r="H6" s="84"/>
      <c r="I6" s="84"/>
      <c r="J6" s="84"/>
      <c r="K6" s="84"/>
      <c r="L6" s="84"/>
      <c r="M6" s="15"/>
    </row>
    <row r="7" spans="1:16" ht="15.75" customHeight="1" x14ac:dyDescent="0.25">
      <c r="A7" s="81"/>
      <c r="B7" s="82"/>
      <c r="C7" s="82"/>
      <c r="D7" s="137" t="s">
        <v>57</v>
      </c>
      <c r="E7" s="137"/>
      <c r="F7" s="137"/>
      <c r="G7" s="138"/>
      <c r="H7" s="138"/>
      <c r="I7" s="138"/>
      <c r="J7" s="138"/>
      <c r="K7" s="138"/>
      <c r="L7" s="138"/>
      <c r="M7" s="87"/>
    </row>
    <row r="8" spans="1:16" x14ac:dyDescent="0.25">
      <c r="A8" s="140"/>
      <c r="B8" s="140"/>
      <c r="C8" s="85" t="s">
        <v>58</v>
      </c>
      <c r="D8" s="137" t="s">
        <v>59</v>
      </c>
      <c r="E8" s="137"/>
      <c r="F8" s="137"/>
      <c r="G8" s="138"/>
      <c r="H8" s="138"/>
      <c r="I8" s="138"/>
      <c r="J8" s="138"/>
      <c r="K8" s="138"/>
      <c r="L8" s="138"/>
      <c r="M8" s="88"/>
    </row>
    <row r="9" spans="1:16" s="7" customFormat="1" ht="15.75" customHeight="1" x14ac:dyDescent="0.25">
      <c r="A9" s="129"/>
      <c r="B9" s="129"/>
      <c r="C9" s="85" t="s">
        <v>90</v>
      </c>
      <c r="D9" s="137" t="s">
        <v>60</v>
      </c>
      <c r="E9" s="137"/>
      <c r="F9" s="137"/>
      <c r="G9" s="138"/>
      <c r="H9" s="138"/>
      <c r="I9" s="138"/>
      <c r="J9" s="138"/>
      <c r="K9" s="138"/>
      <c r="L9" s="138"/>
      <c r="M9" s="88"/>
    </row>
    <row r="10" spans="1:16" s="7" customFormat="1" ht="15.75" customHeight="1" x14ac:dyDescent="0.25">
      <c r="A10" s="81"/>
      <c r="B10" s="82"/>
      <c r="C10" s="82"/>
      <c r="D10" s="137" t="s">
        <v>61</v>
      </c>
      <c r="E10" s="137"/>
      <c r="F10" s="137"/>
      <c r="G10" s="138"/>
      <c r="H10" s="138"/>
      <c r="I10" s="138"/>
      <c r="J10" s="138"/>
      <c r="K10" s="138"/>
      <c r="L10" s="138"/>
      <c r="M10" s="88"/>
    </row>
    <row r="11" spans="1:16" s="7" customFormat="1" ht="15.75" customHeight="1" x14ac:dyDescent="0.25">
      <c r="A11" s="81"/>
      <c r="B11" s="82"/>
      <c r="C11" s="82"/>
      <c r="D11" s="137" t="s">
        <v>62</v>
      </c>
      <c r="E11" s="137"/>
      <c r="F11" s="137"/>
      <c r="G11" s="138"/>
      <c r="H11" s="138"/>
      <c r="I11" s="138"/>
      <c r="J11" s="138"/>
      <c r="K11" s="138"/>
      <c r="L11" s="138"/>
      <c r="M11" s="88"/>
    </row>
    <row r="12" spans="1:16" s="7" customFormat="1" ht="15.75" customHeight="1" x14ac:dyDescent="0.25">
      <c r="A12" s="81"/>
      <c r="B12" s="82"/>
      <c r="C12" s="82"/>
      <c r="D12" s="137" t="s">
        <v>63</v>
      </c>
      <c r="E12" s="137"/>
      <c r="F12" s="137"/>
      <c r="G12" s="138"/>
      <c r="H12" s="138"/>
      <c r="I12" s="138"/>
      <c r="J12" s="138"/>
      <c r="K12" s="138"/>
      <c r="L12" s="138"/>
      <c r="M12" s="88"/>
    </row>
    <row r="13" spans="1:16" s="7" customFormat="1" ht="15.75" customHeight="1" x14ac:dyDescent="0.25">
      <c r="A13" s="81"/>
      <c r="B13" s="82"/>
      <c r="C13" s="82"/>
      <c r="D13" s="137" t="s">
        <v>64</v>
      </c>
      <c r="E13" s="137"/>
      <c r="F13" s="137"/>
      <c r="G13" s="138"/>
      <c r="H13" s="138"/>
      <c r="I13" s="138"/>
      <c r="J13" s="138"/>
      <c r="K13" s="138"/>
      <c r="L13" s="138"/>
      <c r="M13" s="88"/>
    </row>
    <row r="14" spans="1:16" s="7" customFormat="1" ht="16.5" customHeight="1" x14ac:dyDescent="0.25">
      <c r="A14" s="81"/>
      <c r="B14" s="82"/>
      <c r="C14" s="82"/>
      <c r="D14" s="137" t="s">
        <v>65</v>
      </c>
      <c r="E14" s="137"/>
      <c r="F14" s="137"/>
      <c r="G14" s="138"/>
      <c r="H14" s="138"/>
      <c r="I14" s="138"/>
      <c r="J14" s="138"/>
      <c r="K14" s="138"/>
      <c r="L14" s="138"/>
      <c r="M14" s="88"/>
    </row>
    <row r="15" spans="1:16" ht="28.5" customHeight="1" x14ac:dyDescent="0.25">
      <c r="A15" s="136" t="s">
        <v>8</v>
      </c>
      <c r="B15" s="136" t="s">
        <v>2</v>
      </c>
      <c r="C15" s="136" t="s">
        <v>1</v>
      </c>
      <c r="D15" s="136" t="s">
        <v>0</v>
      </c>
      <c r="E15" s="136" t="s">
        <v>66</v>
      </c>
      <c r="F15" s="136" t="s">
        <v>3</v>
      </c>
      <c r="G15" s="136" t="s">
        <v>4</v>
      </c>
      <c r="H15" s="136"/>
      <c r="I15" s="136"/>
      <c r="J15" s="141" t="s">
        <v>5</v>
      </c>
      <c r="K15" s="141"/>
      <c r="L15" s="141"/>
      <c r="N15" s="158" t="s">
        <v>48</v>
      </c>
      <c r="O15" s="159"/>
      <c r="P15" s="160"/>
    </row>
    <row r="16" spans="1:16" ht="36" customHeight="1" x14ac:dyDescent="0.25">
      <c r="A16" s="136"/>
      <c r="B16" s="136"/>
      <c r="C16" s="136"/>
      <c r="D16" s="136"/>
      <c r="E16" s="136"/>
      <c r="F16" s="136"/>
      <c r="G16" s="71" t="s">
        <v>6</v>
      </c>
      <c r="H16" s="71" t="s">
        <v>67</v>
      </c>
      <c r="I16" s="71" t="s">
        <v>7</v>
      </c>
      <c r="J16" s="71" t="s">
        <v>6</v>
      </c>
      <c r="K16" s="71" t="s">
        <v>67</v>
      </c>
      <c r="L16" s="70" t="s">
        <v>7</v>
      </c>
    </row>
    <row r="17" spans="1:19" s="2" customFormat="1" ht="23.25" customHeight="1" x14ac:dyDescent="0.25">
      <c r="A17" s="119" t="s">
        <v>92</v>
      </c>
      <c r="B17" s="119" t="s">
        <v>9</v>
      </c>
      <c r="C17" s="120" t="s">
        <v>91</v>
      </c>
      <c r="D17" s="121"/>
      <c r="E17" s="121"/>
      <c r="F17" s="121"/>
      <c r="G17" s="122"/>
      <c r="H17" s="122"/>
      <c r="I17" s="122"/>
      <c r="J17" s="123"/>
      <c r="K17" s="123"/>
      <c r="L17" s="123"/>
    </row>
    <row r="18" spans="1:19" ht="23.25" customHeight="1" x14ac:dyDescent="0.25">
      <c r="A18" s="29" t="s">
        <v>94</v>
      </c>
      <c r="B18" s="29" t="s">
        <v>10</v>
      </c>
      <c r="C18" s="30" t="s">
        <v>93</v>
      </c>
      <c r="D18" s="31"/>
      <c r="E18" s="31"/>
      <c r="F18" s="44"/>
      <c r="G18" s="32"/>
      <c r="H18" s="32"/>
      <c r="I18" s="32"/>
      <c r="J18" s="32">
        <f>SUM(J19:J26)</f>
        <v>9379297.1500000004</v>
      </c>
      <c r="K18" s="32">
        <f t="shared" ref="K18:L18" si="0">SUM(K19:K26)</f>
        <v>0</v>
      </c>
      <c r="L18" s="32">
        <f t="shared" si="0"/>
        <v>9379297.1500000004</v>
      </c>
    </row>
    <row r="19" spans="1:19" ht="90" outlineLevel="2" x14ac:dyDescent="0.25">
      <c r="A19" s="5"/>
      <c r="B19" s="5" t="s">
        <v>11</v>
      </c>
      <c r="C19" s="45" t="s">
        <v>49</v>
      </c>
      <c r="D19" s="6" t="s">
        <v>42</v>
      </c>
      <c r="E19" s="6"/>
      <c r="F19" s="90">
        <v>4076.04</v>
      </c>
      <c r="G19" s="93">
        <f>ROUND(SUMPRODUCT(F20:F22,G20:G22)/F19,2)</f>
        <v>1139.25</v>
      </c>
      <c r="H19" s="11"/>
      <c r="I19" s="9">
        <f>SUM(G19:H19)</f>
        <v>1139.25</v>
      </c>
      <c r="J19" s="9">
        <f>F19*G19</f>
        <v>4643628.57</v>
      </c>
      <c r="K19" s="10">
        <f>F19*H19</f>
        <v>0</v>
      </c>
      <c r="L19" s="10">
        <f>SUM(J19:K19)</f>
        <v>4643628.57</v>
      </c>
      <c r="R19" s="2"/>
      <c r="S19" s="2"/>
    </row>
    <row r="20" spans="1:19" outlineLevel="2" x14ac:dyDescent="0.25">
      <c r="A20" s="5"/>
      <c r="B20" s="5" t="s">
        <v>74</v>
      </c>
      <c r="C20" s="89" t="s">
        <v>68</v>
      </c>
      <c r="D20" s="6" t="s">
        <v>42</v>
      </c>
      <c r="E20" s="91">
        <v>1.085</v>
      </c>
      <c r="F20" s="90">
        <f>E20*F19</f>
        <v>4422.5</v>
      </c>
      <c r="G20" s="118">
        <f>3*350</f>
        <v>1050</v>
      </c>
      <c r="H20" s="9"/>
      <c r="I20" s="9"/>
      <c r="J20" s="9"/>
      <c r="K20" s="10"/>
      <c r="L20" s="10"/>
      <c r="R20" s="2"/>
      <c r="S20" s="2"/>
    </row>
    <row r="21" spans="1:19" outlineLevel="2" x14ac:dyDescent="0.25">
      <c r="A21" s="5"/>
      <c r="B21" s="5"/>
      <c r="C21" s="89" t="s">
        <v>69</v>
      </c>
      <c r="D21" s="6" t="s">
        <v>71</v>
      </c>
      <c r="E21" s="91">
        <v>1.75</v>
      </c>
      <c r="F21" s="90">
        <f>E21*F19</f>
        <v>7133.07</v>
      </c>
      <c r="G21" s="11"/>
      <c r="H21" s="9"/>
      <c r="I21" s="9"/>
      <c r="J21" s="9"/>
      <c r="K21" s="10"/>
      <c r="L21" s="10"/>
      <c r="R21" s="2"/>
      <c r="S21" s="2"/>
    </row>
    <row r="22" spans="1:19" outlineLevel="2" x14ac:dyDescent="0.25">
      <c r="A22" s="5"/>
      <c r="B22" s="5"/>
      <c r="C22" s="89" t="s">
        <v>70</v>
      </c>
      <c r="D22" s="6" t="s">
        <v>42</v>
      </c>
      <c r="E22" s="91">
        <v>1</v>
      </c>
      <c r="F22" s="90">
        <f>E22*F19</f>
        <v>4076.04</v>
      </c>
      <c r="G22" s="11"/>
      <c r="H22" s="9"/>
      <c r="I22" s="9"/>
      <c r="J22" s="9"/>
      <c r="K22" s="10"/>
      <c r="L22" s="10"/>
      <c r="R22" s="2"/>
      <c r="S22" s="2"/>
    </row>
    <row r="23" spans="1:19" ht="90" outlineLevel="2" x14ac:dyDescent="0.25">
      <c r="A23" s="5"/>
      <c r="B23" s="5" t="s">
        <v>95</v>
      </c>
      <c r="C23" s="45" t="s">
        <v>50</v>
      </c>
      <c r="D23" s="6" t="s">
        <v>42</v>
      </c>
      <c r="E23" s="6"/>
      <c r="F23" s="90">
        <v>4156.83</v>
      </c>
      <c r="G23" s="93">
        <f>ROUND(SUMPRODUCT(F24:F26,G24:G26)/F23,2)</f>
        <v>1139.25</v>
      </c>
      <c r="H23" s="11"/>
      <c r="I23" s="9">
        <f t="shared" ref="I23" si="1">SUM(G23:H23)</f>
        <v>1139.25</v>
      </c>
      <c r="J23" s="9">
        <f>F23*G23</f>
        <v>4735668.58</v>
      </c>
      <c r="K23" s="10">
        <f>F23*H23</f>
        <v>0</v>
      </c>
      <c r="L23" s="10">
        <f>SUM(J23:K23)</f>
        <v>4735668.58</v>
      </c>
      <c r="R23" s="2"/>
      <c r="S23" s="2"/>
    </row>
    <row r="24" spans="1:19" outlineLevel="2" x14ac:dyDescent="0.25">
      <c r="A24" s="5"/>
      <c r="B24" s="92" t="s">
        <v>74</v>
      </c>
      <c r="C24" s="89" t="s">
        <v>68</v>
      </c>
      <c r="D24" s="6" t="s">
        <v>42</v>
      </c>
      <c r="E24" s="91">
        <v>1.085</v>
      </c>
      <c r="F24" s="90">
        <f>E24*F23</f>
        <v>4510.16</v>
      </c>
      <c r="G24" s="118">
        <f>3*350</f>
        <v>1050</v>
      </c>
      <c r="H24" s="9"/>
      <c r="I24" s="9"/>
      <c r="J24" s="9"/>
      <c r="K24" s="10"/>
      <c r="L24" s="10"/>
      <c r="R24" s="2"/>
      <c r="S24" s="2"/>
    </row>
    <row r="25" spans="1:19" outlineLevel="2" x14ac:dyDescent="0.25">
      <c r="A25" s="5"/>
      <c r="B25" s="92"/>
      <c r="C25" s="89" t="s">
        <v>69</v>
      </c>
      <c r="D25" s="6" t="s">
        <v>71</v>
      </c>
      <c r="E25" s="91">
        <v>1.75</v>
      </c>
      <c r="F25" s="90">
        <f>E25*F23</f>
        <v>7274.45</v>
      </c>
      <c r="G25" s="11"/>
      <c r="H25" s="9"/>
      <c r="I25" s="9"/>
      <c r="J25" s="9"/>
      <c r="K25" s="10"/>
      <c r="L25" s="10"/>
      <c r="R25" s="2"/>
      <c r="S25" s="2"/>
    </row>
    <row r="26" spans="1:19" outlineLevel="2" x14ac:dyDescent="0.25">
      <c r="A26" s="5"/>
      <c r="B26" s="92"/>
      <c r="C26" s="89" t="s">
        <v>70</v>
      </c>
      <c r="D26" s="6" t="s">
        <v>42</v>
      </c>
      <c r="E26" s="91">
        <v>1</v>
      </c>
      <c r="F26" s="90">
        <f>E26*F23</f>
        <v>4156.83</v>
      </c>
      <c r="G26" s="11"/>
      <c r="H26" s="9"/>
      <c r="I26" s="9"/>
      <c r="J26" s="9"/>
      <c r="K26" s="10"/>
      <c r="L26" s="10"/>
      <c r="R26" s="2"/>
      <c r="S26" s="2"/>
    </row>
    <row r="27" spans="1:19" s="28" customFormat="1" ht="21" customHeight="1" x14ac:dyDescent="0.25">
      <c r="A27" s="94"/>
      <c r="B27" s="94"/>
      <c r="C27" s="95" t="s">
        <v>72</v>
      </c>
      <c r="D27" s="96"/>
      <c r="E27" s="97"/>
      <c r="F27" s="98"/>
      <c r="G27" s="99"/>
      <c r="H27" s="99"/>
      <c r="I27" s="100"/>
      <c r="J27" s="101">
        <f>J18</f>
        <v>9379297.1500000004</v>
      </c>
      <c r="K27" s="101">
        <f t="shared" ref="K27" si="2">K18</f>
        <v>0</v>
      </c>
      <c r="L27" s="101">
        <f>L18</f>
        <v>9379297.1500000004</v>
      </c>
    </row>
    <row r="28" spans="1:19" s="28" customFormat="1" x14ac:dyDescent="0.25">
      <c r="A28" s="102"/>
      <c r="B28" s="103"/>
      <c r="C28" s="104" t="s">
        <v>73</v>
      </c>
      <c r="D28" s="105"/>
      <c r="E28" s="106"/>
      <c r="F28" s="107"/>
      <c r="G28" s="108"/>
      <c r="H28" s="108"/>
      <c r="I28" s="9"/>
      <c r="J28" s="33"/>
      <c r="K28" s="33"/>
      <c r="L28" s="33">
        <f>ROUND(L27*20/120,2)</f>
        <v>1563216.19</v>
      </c>
    </row>
    <row r="29" spans="1:19" x14ac:dyDescent="0.25">
      <c r="A29" s="12"/>
      <c r="B29" s="161" t="s">
        <v>33</v>
      </c>
      <c r="C29" s="162"/>
      <c r="D29" s="162"/>
      <c r="E29" s="162"/>
      <c r="F29" s="162"/>
      <c r="G29" s="162"/>
      <c r="H29" s="162"/>
      <c r="I29" s="162"/>
      <c r="J29" s="162"/>
      <c r="K29" s="162"/>
      <c r="L29" s="162"/>
    </row>
    <row r="30" spans="1:19" x14ac:dyDescent="0.25">
      <c r="A30" s="12"/>
      <c r="B30" s="156" t="s">
        <v>32</v>
      </c>
      <c r="C30" s="157"/>
      <c r="D30" s="157"/>
      <c r="E30" s="157"/>
      <c r="F30" s="157"/>
      <c r="G30" s="157"/>
      <c r="H30" s="157"/>
      <c r="I30" s="157"/>
      <c r="J30" s="157"/>
      <c r="K30" s="157"/>
      <c r="L30" s="157"/>
    </row>
    <row r="31" spans="1:19" ht="35.25" customHeight="1" x14ac:dyDescent="0.25">
      <c r="A31" s="12"/>
      <c r="B31" s="156" t="s">
        <v>31</v>
      </c>
      <c r="C31" s="157"/>
      <c r="D31" s="157"/>
      <c r="E31" s="157"/>
      <c r="F31" s="157"/>
      <c r="G31" s="157"/>
      <c r="H31" s="157"/>
      <c r="I31" s="157"/>
      <c r="J31" s="157"/>
      <c r="K31" s="157"/>
      <c r="L31" s="157"/>
    </row>
    <row r="32" spans="1:19" ht="38.25" customHeight="1" x14ac:dyDescent="0.25">
      <c r="A32" s="12"/>
      <c r="B32" s="156" t="s">
        <v>30</v>
      </c>
      <c r="C32" s="157"/>
      <c r="D32" s="157"/>
      <c r="E32" s="157"/>
      <c r="F32" s="157"/>
      <c r="G32" s="157"/>
      <c r="H32" s="157"/>
      <c r="I32" s="157"/>
      <c r="J32" s="157"/>
      <c r="K32" s="157"/>
      <c r="L32" s="157"/>
    </row>
    <row r="33" spans="1:12" ht="46.5" customHeight="1" x14ac:dyDescent="0.25">
      <c r="A33" s="12"/>
      <c r="B33" s="156" t="s">
        <v>29</v>
      </c>
      <c r="C33" s="157"/>
      <c r="D33" s="157"/>
      <c r="E33" s="157"/>
      <c r="F33" s="157"/>
      <c r="G33" s="157"/>
      <c r="H33" s="157"/>
      <c r="I33" s="157"/>
      <c r="J33" s="157"/>
      <c r="K33" s="157"/>
      <c r="L33" s="157"/>
    </row>
    <row r="34" spans="1:12" ht="32.25" customHeight="1" x14ac:dyDescent="0.25">
      <c r="A34" s="12"/>
      <c r="B34" s="156" t="s">
        <v>28</v>
      </c>
      <c r="C34" s="157"/>
      <c r="D34" s="157"/>
      <c r="E34" s="157"/>
      <c r="F34" s="157"/>
      <c r="G34" s="157"/>
      <c r="H34" s="157"/>
      <c r="I34" s="157"/>
      <c r="J34" s="157"/>
      <c r="K34" s="157"/>
      <c r="L34" s="157"/>
    </row>
    <row r="35" spans="1:12" x14ac:dyDescent="0.25">
      <c r="A35" s="12"/>
      <c r="B35" s="156" t="s">
        <v>27</v>
      </c>
      <c r="C35" s="157"/>
      <c r="D35" s="157"/>
      <c r="E35" s="157"/>
      <c r="F35" s="157"/>
      <c r="G35" s="157"/>
      <c r="H35" s="157"/>
      <c r="I35" s="157"/>
      <c r="J35" s="157"/>
      <c r="K35" s="157"/>
      <c r="L35" s="157"/>
    </row>
    <row r="36" spans="1:12" s="22" customFormat="1" ht="21.75" customHeight="1" x14ac:dyDescent="0.25">
      <c r="A36" s="21"/>
      <c r="B36" s="163" t="s">
        <v>37</v>
      </c>
      <c r="C36" s="164"/>
      <c r="D36" s="164"/>
      <c r="E36" s="164"/>
      <c r="F36" s="164"/>
      <c r="G36" s="164"/>
      <c r="H36" s="164"/>
      <c r="I36" s="164"/>
      <c r="J36" s="164"/>
      <c r="K36" s="164"/>
      <c r="L36" s="164"/>
    </row>
    <row r="37" spans="1:12" ht="50.25" customHeight="1" x14ac:dyDescent="0.25">
      <c r="A37" s="12"/>
      <c r="B37" s="156" t="s">
        <v>26</v>
      </c>
      <c r="C37" s="157"/>
      <c r="D37" s="157"/>
      <c r="E37" s="157"/>
      <c r="F37" s="157"/>
      <c r="G37" s="157"/>
      <c r="H37" s="157"/>
      <c r="I37" s="157"/>
      <c r="J37" s="157"/>
      <c r="K37" s="157"/>
      <c r="L37" s="157"/>
    </row>
    <row r="38" spans="1:12" s="22" customFormat="1" ht="19.5" customHeight="1" x14ac:dyDescent="0.25">
      <c r="A38" s="21"/>
      <c r="B38" s="163" t="s">
        <v>38</v>
      </c>
      <c r="C38" s="164"/>
      <c r="D38" s="164"/>
      <c r="E38" s="164"/>
      <c r="F38" s="164"/>
      <c r="G38" s="164"/>
      <c r="H38" s="164"/>
      <c r="I38" s="164"/>
      <c r="J38" s="164"/>
      <c r="K38" s="164"/>
      <c r="L38" s="164"/>
    </row>
    <row r="39" spans="1:12" ht="33" customHeight="1" x14ac:dyDescent="0.25">
      <c r="A39" s="12"/>
      <c r="B39" s="156" t="s">
        <v>25</v>
      </c>
      <c r="C39" s="157"/>
      <c r="D39" s="157"/>
      <c r="E39" s="157"/>
      <c r="F39" s="157"/>
      <c r="G39" s="157"/>
      <c r="H39" s="157"/>
      <c r="I39" s="157"/>
      <c r="J39" s="157"/>
      <c r="K39" s="157"/>
      <c r="L39" s="157"/>
    </row>
    <row r="40" spans="1:12" ht="48.75" customHeight="1" thickBot="1" x14ac:dyDescent="0.3">
      <c r="A40" s="13"/>
      <c r="B40" s="156" t="s">
        <v>39</v>
      </c>
      <c r="C40" s="157"/>
      <c r="D40" s="157"/>
      <c r="E40" s="157"/>
      <c r="F40" s="157"/>
      <c r="G40" s="157"/>
      <c r="H40" s="157"/>
      <c r="I40" s="157"/>
      <c r="J40" s="157"/>
      <c r="K40" s="157"/>
      <c r="L40" s="157"/>
    </row>
    <row r="41" spans="1:12" x14ac:dyDescent="0.25">
      <c r="A41" s="68"/>
      <c r="B41" s="69" t="s">
        <v>24</v>
      </c>
      <c r="C41" s="68"/>
      <c r="D41" s="67"/>
      <c r="E41" s="67"/>
      <c r="F41" s="17"/>
      <c r="G41" s="17"/>
      <c r="H41" s="17"/>
      <c r="I41" s="17"/>
      <c r="J41" s="17"/>
      <c r="K41" s="17"/>
      <c r="L41" s="17"/>
    </row>
    <row r="42" spans="1:12" x14ac:dyDescent="0.25">
      <c r="A42" s="64">
        <v>1</v>
      </c>
      <c r="B42" s="165" t="s">
        <v>23</v>
      </c>
      <c r="C42" s="165"/>
      <c r="D42" s="165"/>
      <c r="E42" s="74"/>
      <c r="F42" s="17"/>
      <c r="G42" s="17"/>
      <c r="H42" s="17"/>
      <c r="I42" s="17"/>
      <c r="J42" s="17"/>
      <c r="K42" s="17"/>
      <c r="L42" s="17"/>
    </row>
    <row r="43" spans="1:12" x14ac:dyDescent="0.25">
      <c r="A43" s="64">
        <v>2</v>
      </c>
      <c r="B43" s="63" t="s">
        <v>22</v>
      </c>
      <c r="C43" s="66"/>
      <c r="D43" s="65"/>
      <c r="E43" s="65"/>
      <c r="F43" s="17"/>
      <c r="G43" s="17"/>
      <c r="H43" s="17"/>
      <c r="I43" s="17"/>
      <c r="J43" s="17"/>
      <c r="K43" s="17"/>
      <c r="L43" s="17"/>
    </row>
    <row r="44" spans="1:12" x14ac:dyDescent="0.25">
      <c r="A44" s="64">
        <v>3</v>
      </c>
      <c r="B44" s="63" t="s">
        <v>21</v>
      </c>
      <c r="C44" s="66"/>
      <c r="D44" s="65"/>
      <c r="E44" s="65"/>
      <c r="F44" s="17"/>
      <c r="G44" s="17"/>
      <c r="H44" s="17"/>
      <c r="I44" s="17"/>
      <c r="J44" s="17"/>
      <c r="K44" s="17"/>
      <c r="L44" s="17"/>
    </row>
    <row r="45" spans="1:12" x14ac:dyDescent="0.25">
      <c r="A45" s="64">
        <v>4</v>
      </c>
      <c r="B45" s="63" t="s">
        <v>20</v>
      </c>
      <c r="C45" s="66"/>
      <c r="D45" s="65"/>
      <c r="E45" s="65"/>
      <c r="F45" s="17"/>
      <c r="G45" s="17"/>
      <c r="H45" s="17"/>
      <c r="I45" s="17"/>
      <c r="J45" s="17"/>
      <c r="K45" s="17"/>
      <c r="L45" s="17"/>
    </row>
    <row r="46" spans="1:12" x14ac:dyDescent="0.25">
      <c r="A46" s="64">
        <v>5</v>
      </c>
      <c r="B46" s="63" t="s">
        <v>19</v>
      </c>
      <c r="C46" s="66"/>
      <c r="D46" s="65"/>
      <c r="E46" s="65"/>
      <c r="F46" s="17"/>
      <c r="G46" s="17"/>
      <c r="H46" s="17"/>
      <c r="I46" s="17"/>
      <c r="J46" s="17"/>
      <c r="K46" s="17"/>
      <c r="L46" s="17"/>
    </row>
    <row r="47" spans="1:12" x14ac:dyDescent="0.25">
      <c r="A47" s="64">
        <v>6</v>
      </c>
      <c r="B47" s="63" t="s">
        <v>18</v>
      </c>
      <c r="C47" s="66"/>
      <c r="D47" s="65"/>
      <c r="E47" s="65"/>
      <c r="F47" s="17"/>
      <c r="G47" s="17"/>
      <c r="H47" s="17"/>
      <c r="I47" s="17"/>
      <c r="J47" s="17"/>
      <c r="K47" s="17"/>
      <c r="L47" s="17"/>
    </row>
    <row r="48" spans="1:12" x14ac:dyDescent="0.25">
      <c r="A48" s="64">
        <v>7</v>
      </c>
      <c r="B48" s="63" t="s">
        <v>17</v>
      </c>
      <c r="C48" s="66"/>
      <c r="D48" s="65"/>
      <c r="E48" s="65"/>
      <c r="F48" s="17"/>
      <c r="G48" s="17"/>
      <c r="H48" s="17"/>
      <c r="I48" s="17"/>
      <c r="J48" s="17"/>
      <c r="K48" s="17"/>
      <c r="L48" s="17"/>
    </row>
    <row r="49" spans="1:13" x14ac:dyDescent="0.25">
      <c r="A49" s="64">
        <v>8</v>
      </c>
      <c r="B49" s="63" t="s">
        <v>16</v>
      </c>
      <c r="C49" s="66"/>
      <c r="D49" s="65"/>
      <c r="E49" s="65"/>
      <c r="F49" s="17"/>
      <c r="G49" s="17"/>
      <c r="H49" s="17"/>
      <c r="I49" s="17"/>
      <c r="J49" s="17"/>
      <c r="K49" s="17"/>
      <c r="L49" s="17"/>
    </row>
    <row r="50" spans="1:13" x14ac:dyDescent="0.25">
      <c r="A50" s="64">
        <v>9</v>
      </c>
      <c r="B50" s="63" t="s">
        <v>15</v>
      </c>
      <c r="C50" s="66"/>
      <c r="D50" s="65"/>
      <c r="E50" s="65"/>
      <c r="F50" s="17"/>
      <c r="G50" s="17"/>
      <c r="H50" s="17"/>
      <c r="I50" s="17"/>
      <c r="J50" s="17"/>
      <c r="K50" s="17"/>
      <c r="L50" s="17"/>
    </row>
    <row r="51" spans="1:13" x14ac:dyDescent="0.25">
      <c r="A51" s="64">
        <v>10</v>
      </c>
      <c r="B51" s="63" t="s">
        <v>14</v>
      </c>
      <c r="C51" s="62"/>
      <c r="D51" s="60"/>
      <c r="E51" s="60"/>
      <c r="F51" s="17"/>
      <c r="G51" s="17"/>
      <c r="H51" s="17"/>
      <c r="I51" s="17"/>
      <c r="J51" s="17"/>
      <c r="K51" s="17"/>
      <c r="L51" s="17"/>
    </row>
    <row r="52" spans="1:13" x14ac:dyDescent="0.25">
      <c r="A52" s="64">
        <v>11</v>
      </c>
      <c r="B52" s="63" t="s">
        <v>13</v>
      </c>
      <c r="C52" s="62"/>
      <c r="D52" s="60"/>
      <c r="E52" s="60"/>
      <c r="F52" s="17"/>
      <c r="G52" s="17"/>
      <c r="H52" s="17"/>
      <c r="I52" s="17"/>
      <c r="J52" s="17"/>
      <c r="K52" s="17"/>
      <c r="L52" s="17"/>
    </row>
    <row r="53" spans="1:13" x14ac:dyDescent="0.25">
      <c r="A53" s="64">
        <v>12</v>
      </c>
      <c r="B53" s="63" t="s">
        <v>36</v>
      </c>
      <c r="C53" s="62"/>
      <c r="D53" s="60"/>
      <c r="E53" s="60"/>
      <c r="F53" s="17"/>
      <c r="G53" s="17"/>
      <c r="H53" s="17"/>
      <c r="I53" s="17"/>
      <c r="J53" s="17"/>
      <c r="K53" s="17"/>
      <c r="L53" s="17"/>
    </row>
    <row r="54" spans="1:13" x14ac:dyDescent="0.25">
      <c r="A54" s="64"/>
      <c r="B54" s="63"/>
      <c r="C54" s="62"/>
      <c r="D54" s="60"/>
      <c r="E54" s="60"/>
      <c r="F54" s="17"/>
      <c r="G54" s="17"/>
      <c r="H54" s="17"/>
      <c r="I54" s="17"/>
      <c r="J54" s="17"/>
      <c r="K54" s="17"/>
      <c r="L54" s="17"/>
    </row>
    <row r="55" spans="1:13" s="22" customFormat="1" x14ac:dyDescent="0.25">
      <c r="A55" s="23" t="s">
        <v>34</v>
      </c>
      <c r="B55" s="24"/>
      <c r="C55" s="25"/>
      <c r="D55" s="61"/>
      <c r="E55" s="61"/>
      <c r="F55" s="26"/>
      <c r="G55" s="26"/>
      <c r="H55" s="26"/>
      <c r="I55" s="26"/>
      <c r="J55" s="26"/>
      <c r="K55" s="26"/>
      <c r="L55" s="26"/>
    </row>
    <row r="56" spans="1:13" s="22" customFormat="1" x14ac:dyDescent="0.25">
      <c r="A56" s="27" t="s">
        <v>40</v>
      </c>
      <c r="B56" s="24"/>
      <c r="C56" s="25"/>
      <c r="D56" s="61"/>
      <c r="E56" s="61"/>
      <c r="F56" s="26"/>
      <c r="G56" s="26"/>
      <c r="H56" s="26"/>
      <c r="I56" s="26"/>
      <c r="J56" s="26"/>
      <c r="K56" s="26"/>
      <c r="L56" s="26"/>
    </row>
    <row r="57" spans="1:13" s="22" customFormat="1" x14ac:dyDescent="0.25">
      <c r="A57" s="27" t="s">
        <v>41</v>
      </c>
      <c r="B57" s="24"/>
      <c r="C57" s="25"/>
      <c r="D57" s="61"/>
      <c r="E57" s="61"/>
      <c r="F57" s="26"/>
      <c r="G57" s="26"/>
      <c r="H57" s="26"/>
      <c r="I57" s="26"/>
      <c r="J57" s="26"/>
      <c r="K57" s="26"/>
      <c r="L57" s="26"/>
    </row>
    <row r="58" spans="1:13" s="22" customFormat="1" x14ac:dyDescent="0.25">
      <c r="A58" s="27" t="s">
        <v>43</v>
      </c>
      <c r="B58" s="24"/>
      <c r="C58" s="25"/>
      <c r="D58" s="61"/>
      <c r="E58" s="61"/>
      <c r="F58" s="26"/>
      <c r="G58" s="26"/>
      <c r="H58" s="26"/>
      <c r="I58" s="26"/>
      <c r="J58" s="26"/>
      <c r="K58" s="26"/>
      <c r="L58" s="26"/>
    </row>
    <row r="59" spans="1:13" ht="37.15" customHeight="1" x14ac:dyDescent="0.25">
      <c r="A59" s="18" t="s">
        <v>35</v>
      </c>
      <c r="B59" s="19"/>
      <c r="C59" s="20"/>
      <c r="D59" s="60"/>
      <c r="E59" s="60"/>
      <c r="F59" s="17"/>
      <c r="G59" s="17"/>
      <c r="H59" s="17"/>
      <c r="I59" s="17"/>
      <c r="J59" s="17"/>
      <c r="K59" s="17"/>
      <c r="L59" s="17"/>
    </row>
    <row r="60" spans="1:13" s="112" customFormat="1" ht="15" customHeight="1" x14ac:dyDescent="0.2">
      <c r="A60" s="109" t="s">
        <v>75</v>
      </c>
      <c r="B60" s="109"/>
      <c r="C60" s="109"/>
      <c r="D60" s="109"/>
      <c r="E60" s="110"/>
      <c r="F60" s="109"/>
      <c r="G60" s="109"/>
      <c r="H60" s="109"/>
      <c r="I60" s="109"/>
      <c r="J60" s="109"/>
      <c r="K60" s="109"/>
      <c r="L60" s="109"/>
      <c r="M60" s="111"/>
    </row>
    <row r="61" spans="1:13" s="112" customFormat="1" ht="12.75" customHeight="1" x14ac:dyDescent="0.2">
      <c r="A61" s="113"/>
      <c r="B61" s="130" t="s">
        <v>76</v>
      </c>
      <c r="C61" s="131"/>
      <c r="D61" s="134"/>
      <c r="E61" s="134"/>
      <c r="F61" s="134"/>
      <c r="G61" s="134"/>
      <c r="H61" s="134"/>
      <c r="I61" s="134"/>
      <c r="J61" s="134"/>
      <c r="K61" s="134"/>
      <c r="L61" s="134"/>
      <c r="M61" s="114"/>
    </row>
    <row r="62" spans="1:13" s="112" customFormat="1" ht="12.75" x14ac:dyDescent="0.2">
      <c r="A62" s="113"/>
      <c r="B62" s="130" t="s">
        <v>77</v>
      </c>
      <c r="C62" s="131"/>
      <c r="D62" s="135"/>
      <c r="E62" s="135"/>
      <c r="F62" s="135"/>
      <c r="G62" s="135"/>
      <c r="H62" s="135"/>
      <c r="I62" s="135"/>
      <c r="J62" s="135"/>
      <c r="K62" s="135"/>
      <c r="L62" s="135"/>
      <c r="M62" s="115"/>
    </row>
    <row r="63" spans="1:13" s="112" customFormat="1" ht="12.75" x14ac:dyDescent="0.2">
      <c r="A63" s="113"/>
      <c r="B63" s="149" t="s">
        <v>78</v>
      </c>
      <c r="C63" s="150"/>
      <c r="D63" s="134"/>
      <c r="E63" s="134"/>
      <c r="F63" s="134"/>
      <c r="G63" s="134"/>
      <c r="H63" s="134"/>
      <c r="I63" s="134"/>
      <c r="J63" s="134"/>
      <c r="K63" s="134"/>
      <c r="L63" s="134"/>
      <c r="M63" s="114"/>
    </row>
    <row r="64" spans="1:13" s="112" customFormat="1" ht="12.75" x14ac:dyDescent="0.2">
      <c r="A64" s="113"/>
      <c r="B64" s="149" t="s">
        <v>79</v>
      </c>
      <c r="C64" s="150"/>
      <c r="D64" s="134"/>
      <c r="E64" s="134"/>
      <c r="F64" s="134"/>
      <c r="G64" s="134"/>
      <c r="H64" s="134"/>
      <c r="I64" s="134"/>
      <c r="J64" s="134"/>
      <c r="K64" s="134"/>
      <c r="L64" s="134"/>
      <c r="M64" s="114"/>
    </row>
    <row r="65" spans="1:14" s="112" customFormat="1" ht="12.75" customHeight="1" x14ac:dyDescent="0.2">
      <c r="A65" s="113"/>
      <c r="B65" s="124" t="s">
        <v>80</v>
      </c>
      <c r="C65" s="125"/>
      <c r="D65" s="151" t="s">
        <v>81</v>
      </c>
      <c r="E65" s="152"/>
      <c r="F65" s="152"/>
      <c r="G65" s="152"/>
      <c r="H65" s="152"/>
      <c r="I65" s="152"/>
      <c r="J65" s="152"/>
      <c r="K65" s="152"/>
      <c r="L65" s="153"/>
      <c r="M65" s="115"/>
    </row>
    <row r="66" spans="1:14" s="112" customFormat="1" ht="12.75" customHeight="1" x14ac:dyDescent="0.2">
      <c r="A66" s="113"/>
      <c r="B66" s="130" t="s">
        <v>82</v>
      </c>
      <c r="C66" s="131"/>
      <c r="D66" s="126" t="s">
        <v>83</v>
      </c>
      <c r="E66" s="127"/>
      <c r="F66" s="127"/>
      <c r="G66" s="127"/>
      <c r="H66" s="127"/>
      <c r="I66" s="127"/>
      <c r="J66" s="127"/>
      <c r="K66" s="127"/>
      <c r="L66" s="128"/>
      <c r="M66" s="114"/>
    </row>
    <row r="67" spans="1:14" s="112" customFormat="1" ht="12.75" x14ac:dyDescent="0.2">
      <c r="A67" s="113"/>
      <c r="B67" s="130" t="s">
        <v>84</v>
      </c>
      <c r="C67" s="131"/>
      <c r="D67" s="126" t="s">
        <v>85</v>
      </c>
      <c r="E67" s="127"/>
      <c r="F67" s="127"/>
      <c r="G67" s="127"/>
      <c r="H67" s="127"/>
      <c r="I67" s="127"/>
      <c r="J67" s="127"/>
      <c r="K67" s="127"/>
      <c r="L67" s="128"/>
      <c r="M67" s="116"/>
    </row>
    <row r="68" spans="1:14" s="112" customFormat="1" ht="15.75" customHeight="1" x14ac:dyDescent="0.2">
      <c r="A68" s="113"/>
      <c r="B68" s="130" t="s">
        <v>86</v>
      </c>
      <c r="C68" s="131"/>
      <c r="D68" s="126" t="s">
        <v>87</v>
      </c>
      <c r="E68" s="127"/>
      <c r="F68" s="127"/>
      <c r="G68" s="127"/>
      <c r="H68" s="127"/>
      <c r="I68" s="127"/>
      <c r="J68" s="127"/>
      <c r="K68" s="127"/>
      <c r="L68" s="128"/>
      <c r="M68" s="116"/>
    </row>
    <row r="69" spans="1:14" s="112" customFormat="1" ht="22.5" customHeight="1" x14ac:dyDescent="0.2">
      <c r="A69" s="113"/>
      <c r="B69" s="124" t="s">
        <v>88</v>
      </c>
      <c r="C69" s="125"/>
      <c r="D69" s="126"/>
      <c r="E69" s="127"/>
      <c r="F69" s="127"/>
      <c r="G69" s="127"/>
      <c r="H69" s="127"/>
      <c r="I69" s="127"/>
      <c r="J69" s="127"/>
      <c r="K69" s="127"/>
      <c r="L69" s="128"/>
      <c r="M69" s="116"/>
    </row>
    <row r="70" spans="1:14" s="112" customFormat="1" ht="21" customHeight="1" x14ac:dyDescent="0.2">
      <c r="A70" s="113"/>
      <c r="B70" s="124" t="s">
        <v>89</v>
      </c>
      <c r="C70" s="125"/>
      <c r="D70" s="126"/>
      <c r="E70" s="127"/>
      <c r="F70" s="127"/>
      <c r="G70" s="127"/>
      <c r="H70" s="127"/>
      <c r="I70" s="127"/>
      <c r="J70" s="127"/>
      <c r="K70" s="127"/>
      <c r="L70" s="128"/>
      <c r="M70" s="116"/>
    </row>
    <row r="71" spans="1:14" ht="15.75" customHeight="1" x14ac:dyDescent="0.25">
      <c r="A71" s="166" t="s">
        <v>12</v>
      </c>
      <c r="B71" s="166"/>
      <c r="C71" s="166"/>
      <c r="D71" s="166"/>
      <c r="E71" s="166"/>
      <c r="F71" s="166"/>
      <c r="G71" s="166"/>
      <c r="H71" s="166"/>
      <c r="I71" s="166"/>
      <c r="J71" s="166"/>
      <c r="K71" s="166"/>
      <c r="L71" s="166"/>
      <c r="M71" s="15"/>
      <c r="N71" s="15"/>
    </row>
    <row r="72" spans="1:14" x14ac:dyDescent="0.25">
      <c r="A72" s="166"/>
      <c r="B72" s="166"/>
      <c r="C72" s="166"/>
      <c r="D72" s="166"/>
      <c r="E72" s="166"/>
      <c r="F72" s="166"/>
      <c r="G72" s="166"/>
      <c r="H72" s="166"/>
      <c r="I72" s="166"/>
      <c r="J72" s="166"/>
      <c r="K72" s="166"/>
      <c r="L72" s="166"/>
      <c r="M72" s="15"/>
      <c r="N72" s="15"/>
    </row>
    <row r="73" spans="1:14" x14ac:dyDescent="0.25">
      <c r="A73" s="166"/>
      <c r="B73" s="166"/>
      <c r="C73" s="166"/>
      <c r="D73" s="166"/>
      <c r="E73" s="166"/>
      <c r="F73" s="166"/>
      <c r="G73" s="166"/>
      <c r="H73" s="166"/>
      <c r="I73" s="166"/>
      <c r="J73" s="166"/>
      <c r="K73" s="166"/>
      <c r="L73" s="166"/>
      <c r="M73" s="15"/>
      <c r="N73" s="15"/>
    </row>
    <row r="74" spans="1:14" x14ac:dyDescent="0.25">
      <c r="A74" s="166"/>
      <c r="B74" s="166"/>
      <c r="C74" s="166"/>
      <c r="D74" s="166"/>
      <c r="E74" s="166"/>
      <c r="F74" s="166"/>
      <c r="G74" s="166"/>
      <c r="H74" s="166"/>
      <c r="I74" s="166"/>
      <c r="J74" s="166"/>
      <c r="K74" s="166"/>
      <c r="L74" s="166"/>
      <c r="M74" s="15"/>
      <c r="N74" s="15"/>
    </row>
    <row r="75" spans="1:14" x14ac:dyDescent="0.25">
      <c r="A75" s="14"/>
      <c r="B75" s="14"/>
      <c r="C75" s="15"/>
      <c r="D75" s="16"/>
      <c r="E75" s="16"/>
      <c r="F75" s="16"/>
      <c r="G75" s="15"/>
      <c r="H75" s="15"/>
      <c r="I75" s="15"/>
      <c r="J75" s="15"/>
      <c r="K75" s="15"/>
      <c r="L75" s="15"/>
      <c r="M75" s="15"/>
      <c r="N75" s="15"/>
    </row>
    <row r="76" spans="1:14" x14ac:dyDescent="0.25">
      <c r="B76" s="147" t="s">
        <v>44</v>
      </c>
      <c r="C76" s="147"/>
      <c r="D76" s="148" t="s">
        <v>45</v>
      </c>
      <c r="E76" s="148"/>
      <c r="F76" s="148"/>
      <c r="G76" s="148"/>
      <c r="H76" s="148"/>
      <c r="I76" s="148"/>
      <c r="J76" s="148"/>
      <c r="K76" s="148"/>
      <c r="L76" s="148"/>
    </row>
    <row r="77" spans="1:14" x14ac:dyDescent="0.25">
      <c r="B77" s="144" t="s">
        <v>46</v>
      </c>
      <c r="C77" s="144"/>
      <c r="D77" s="144" t="s">
        <v>47</v>
      </c>
      <c r="E77" s="144"/>
      <c r="F77" s="144"/>
      <c r="G77" s="144"/>
      <c r="H77" s="144"/>
      <c r="I77" s="58"/>
      <c r="J77" s="59"/>
      <c r="K77" s="59"/>
      <c r="L77" s="59"/>
    </row>
  </sheetData>
  <mergeCells count="67">
    <mergeCell ref="B76:C76"/>
    <mergeCell ref="D76:L76"/>
    <mergeCell ref="B77:C77"/>
    <mergeCell ref="D77:H77"/>
    <mergeCell ref="B38:L38"/>
    <mergeCell ref="B39:L39"/>
    <mergeCell ref="B40:L40"/>
    <mergeCell ref="B42:D42"/>
    <mergeCell ref="A71:L74"/>
    <mergeCell ref="B61:C61"/>
    <mergeCell ref="D61:L61"/>
    <mergeCell ref="B62:C62"/>
    <mergeCell ref="D62:L62"/>
    <mergeCell ref="B63:C63"/>
    <mergeCell ref="D63:L63"/>
    <mergeCell ref="B64:C64"/>
    <mergeCell ref="B37:L37"/>
    <mergeCell ref="N15:P15"/>
    <mergeCell ref="B29:L29"/>
    <mergeCell ref="B30:L30"/>
    <mergeCell ref="B31:L31"/>
    <mergeCell ref="J15:L15"/>
    <mergeCell ref="B32:L32"/>
    <mergeCell ref="B33:L33"/>
    <mergeCell ref="B34:L34"/>
    <mergeCell ref="B35:L35"/>
    <mergeCell ref="B36:L36"/>
    <mergeCell ref="A2:G2"/>
    <mergeCell ref="A3:G3"/>
    <mergeCell ref="D7:F7"/>
    <mergeCell ref="G7:L7"/>
    <mergeCell ref="G15:I15"/>
    <mergeCell ref="A8:B8"/>
    <mergeCell ref="D8:F8"/>
    <mergeCell ref="D9:F9"/>
    <mergeCell ref="G8:L8"/>
    <mergeCell ref="G9:L9"/>
    <mergeCell ref="F15:F16"/>
    <mergeCell ref="G13:L13"/>
    <mergeCell ref="G14:L14"/>
    <mergeCell ref="D10:F10"/>
    <mergeCell ref="D11:F11"/>
    <mergeCell ref="D12:F12"/>
    <mergeCell ref="G10:L10"/>
    <mergeCell ref="G11:L11"/>
    <mergeCell ref="G12:L12"/>
    <mergeCell ref="A15:A16"/>
    <mergeCell ref="B15:B16"/>
    <mergeCell ref="C15:C16"/>
    <mergeCell ref="D15:D16"/>
    <mergeCell ref="E15:E16"/>
    <mergeCell ref="B70:C70"/>
    <mergeCell ref="D70:L70"/>
    <mergeCell ref="A9:B9"/>
    <mergeCell ref="B67:C67"/>
    <mergeCell ref="D67:L67"/>
    <mergeCell ref="B68:C68"/>
    <mergeCell ref="D68:L68"/>
    <mergeCell ref="B69:C69"/>
    <mergeCell ref="D69:L69"/>
    <mergeCell ref="D64:L64"/>
    <mergeCell ref="B65:C65"/>
    <mergeCell ref="D65:L65"/>
    <mergeCell ref="B66:C66"/>
    <mergeCell ref="D66:L66"/>
    <mergeCell ref="D13:F13"/>
    <mergeCell ref="D14:F14"/>
  </mergeCells>
  <pageMargins left="0.23622047244094491" right="0.23622047244094491" top="0.74803149606299213" bottom="0.74803149606299213" header="0.31496062992125984" footer="0.3149606299212598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Корпус 1</vt:lpstr>
      <vt:lpstr>Корпус 2</vt:lpstr>
      <vt:lpstr>Корпус 3</vt:lpstr>
      <vt:lpstr>'Корпус 1'!Заголовки_для_печати</vt:lpstr>
      <vt:lpstr>'Корпус 2'!Заголовки_для_печати</vt:lpstr>
      <vt:lpstr>'Корпус 3'!Заголовки_для_печати</vt:lpstr>
      <vt:lpstr>'Корпус 1'!Область_печати</vt:lpstr>
      <vt:lpstr>'Корпус 2'!Область_печати</vt:lpstr>
      <vt:lpstr>'Корпус 3'!Область_печати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2023-12-06T12:11:41Z</cp:lastPrinted>
  <dcterms:created xsi:type="dcterms:W3CDTF">2012-02-18T10:18:33Z</dcterms:created>
  <dcterms:modified xsi:type="dcterms:W3CDTF">2024-09-09T10:42:58Z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