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Z:\ЖК INSAIDER\Архитектурное освещение\Конкурсная документация\"/>
    </mc:Choice>
  </mc:AlternateContent>
  <bookViews>
    <workbookView xWindow="0" yWindow="0" windowWidth="23040" windowHeight="8490" tabRatio="500"/>
  </bookViews>
  <sheets>
    <sheet name="освещение" sheetId="21" r:id="rId1"/>
  </sheets>
  <definedNames>
    <definedName name="_xlnm.Print_Titles" localSheetId="0">освещение!$16:$16</definedName>
    <definedName name="_xlnm.Print_Area" localSheetId="0">освещение!$A$1:$L$109</definedName>
  </definedNames>
  <calcPr calcId="162913" fullPrecision="0"/>
</workbook>
</file>

<file path=xl/calcChain.xml><?xml version="1.0" encoding="utf-8"?>
<calcChain xmlns="http://schemas.openxmlformats.org/spreadsheetml/2006/main">
  <c r="K64" i="21" l="1"/>
  <c r="J64" i="21"/>
  <c r="I64" i="21"/>
  <c r="L64" i="21" s="1"/>
  <c r="K63" i="21"/>
  <c r="J63" i="21"/>
  <c r="I63" i="21"/>
  <c r="L63" i="21" s="1"/>
  <c r="K62" i="21"/>
  <c r="J62" i="21"/>
  <c r="I62" i="21"/>
  <c r="L62" i="21" s="1"/>
  <c r="K61" i="21"/>
  <c r="J61" i="21"/>
  <c r="I61" i="21"/>
  <c r="L61" i="21" s="1"/>
  <c r="K60" i="21"/>
  <c r="J60" i="21"/>
  <c r="I60" i="21"/>
  <c r="L60" i="21" s="1"/>
  <c r="K59" i="21"/>
  <c r="J59" i="21"/>
  <c r="I59" i="21"/>
  <c r="L59" i="21" s="1"/>
  <c r="K58" i="21"/>
  <c r="J58" i="21"/>
  <c r="I58" i="21"/>
  <c r="L58" i="21" s="1"/>
  <c r="K57" i="21"/>
  <c r="J57" i="21"/>
  <c r="I57" i="21"/>
  <c r="L57" i="21" s="1"/>
  <c r="K56" i="21"/>
  <c r="J56" i="21"/>
  <c r="I56" i="21"/>
  <c r="L56" i="21" s="1"/>
  <c r="K55" i="21"/>
  <c r="J55" i="21"/>
  <c r="I55" i="21"/>
  <c r="L55" i="21" s="1"/>
  <c r="K54" i="21"/>
  <c r="J54" i="21"/>
  <c r="I54" i="21"/>
  <c r="L54" i="21" s="1"/>
  <c r="K53" i="21"/>
  <c r="J53" i="21"/>
  <c r="I53" i="21"/>
  <c r="L53" i="21" s="1"/>
  <c r="K52" i="21"/>
  <c r="J52" i="21"/>
  <c r="I52" i="21"/>
  <c r="L52" i="21" s="1"/>
  <c r="K51" i="21"/>
  <c r="J51" i="21"/>
  <c r="I51" i="21"/>
  <c r="L51" i="21" s="1"/>
  <c r="K50" i="21"/>
  <c r="J50" i="21"/>
  <c r="I50" i="21"/>
  <c r="L50" i="21" s="1"/>
  <c r="K49" i="21"/>
  <c r="J49" i="21"/>
  <c r="I49" i="21"/>
  <c r="L49" i="21" s="1"/>
  <c r="K48" i="21"/>
  <c r="J48" i="21"/>
  <c r="I48" i="21"/>
  <c r="L48" i="21" s="1"/>
  <c r="K47" i="21"/>
  <c r="J47" i="21"/>
  <c r="I47" i="21"/>
  <c r="L47" i="21" s="1"/>
  <c r="K46" i="21"/>
  <c r="J46" i="21"/>
  <c r="I46" i="21"/>
  <c r="L46" i="21" s="1"/>
  <c r="K45" i="21"/>
  <c r="J45" i="21"/>
  <c r="I45" i="21"/>
  <c r="L45" i="21" s="1"/>
  <c r="K44" i="21"/>
  <c r="J44" i="21"/>
  <c r="I44" i="21"/>
  <c r="L44" i="21" s="1"/>
  <c r="K43" i="21"/>
  <c r="J43" i="21"/>
  <c r="I43" i="21"/>
  <c r="L43" i="21" s="1"/>
  <c r="K42" i="21"/>
  <c r="J42" i="21"/>
  <c r="I42" i="21"/>
  <c r="L42" i="21" s="1"/>
  <c r="K41" i="21"/>
  <c r="J41" i="21"/>
  <c r="I41" i="21"/>
  <c r="L41" i="21" s="1"/>
  <c r="K40" i="21"/>
  <c r="J40" i="21"/>
  <c r="I40" i="21"/>
  <c r="L40" i="21" s="1"/>
  <c r="K39" i="21"/>
  <c r="J39" i="21"/>
  <c r="I39" i="21"/>
  <c r="L39" i="21" s="1"/>
  <c r="K38" i="21"/>
  <c r="J38" i="21"/>
  <c r="I38" i="21"/>
  <c r="L38" i="21" s="1"/>
  <c r="K37" i="21"/>
  <c r="J37" i="21"/>
  <c r="I37" i="21"/>
  <c r="L37" i="21" s="1"/>
  <c r="K36" i="21"/>
  <c r="J36" i="21"/>
  <c r="I36" i="21"/>
  <c r="L36" i="21" s="1"/>
  <c r="K35" i="21"/>
  <c r="J35" i="21"/>
  <c r="I35" i="21"/>
  <c r="L35" i="21" s="1"/>
  <c r="K34" i="21"/>
  <c r="J34" i="21"/>
  <c r="I34" i="21"/>
  <c r="L34" i="21" s="1"/>
  <c r="K33" i="21"/>
  <c r="J33" i="21"/>
  <c r="I33" i="21"/>
  <c r="L33" i="21" s="1"/>
  <c r="K32" i="21"/>
  <c r="J32" i="21"/>
  <c r="I32" i="21"/>
  <c r="L32" i="21" s="1"/>
  <c r="K31" i="21"/>
  <c r="J31" i="21"/>
  <c r="I31" i="21"/>
  <c r="L31" i="21" s="1"/>
  <c r="K30" i="21"/>
  <c r="J30" i="21"/>
  <c r="I30" i="21"/>
  <c r="L30" i="21" s="1"/>
  <c r="K29" i="21"/>
  <c r="J29" i="21"/>
  <c r="I29" i="21"/>
  <c r="L29" i="21" s="1"/>
  <c r="K28" i="21"/>
  <c r="J28" i="21"/>
  <c r="I28" i="21"/>
  <c r="L28" i="21" s="1"/>
  <c r="K27" i="21"/>
  <c r="J27" i="21"/>
  <c r="I27" i="21"/>
  <c r="L27" i="21" s="1"/>
  <c r="J26" i="21"/>
  <c r="I26" i="21"/>
  <c r="L26" i="21" s="1"/>
  <c r="J25" i="21"/>
  <c r="I25" i="21"/>
  <c r="L25" i="21" s="1"/>
  <c r="J24" i="21"/>
  <c r="I24" i="21"/>
  <c r="L24" i="21" s="1"/>
  <c r="J23" i="21"/>
  <c r="I23" i="21"/>
  <c r="L23" i="21" s="1"/>
  <c r="J22" i="21"/>
  <c r="I22" i="21"/>
  <c r="L22" i="21" s="1"/>
  <c r="J21" i="21"/>
  <c r="I21" i="21"/>
  <c r="L21" i="21" s="1"/>
  <c r="I20" i="21"/>
  <c r="K19" i="21" l="1"/>
  <c r="K18" i="21" s="1"/>
  <c r="J20" i="21"/>
  <c r="J19" i="21" s="1"/>
  <c r="J18" i="21" s="1"/>
  <c r="L20" i="21" l="1"/>
  <c r="L19" i="21" s="1"/>
  <c r="L18" i="21" s="1"/>
  <c r="K65" i="21" l="1"/>
  <c r="J65" i="21"/>
  <c r="L65" i="21"/>
  <c r="L66" i="21" s="1"/>
</calcChain>
</file>

<file path=xl/sharedStrings.xml><?xml version="1.0" encoding="utf-8"?>
<sst xmlns="http://schemas.openxmlformats.org/spreadsheetml/2006/main" count="208" uniqueCount="154">
  <si>
    <t>Ед.изм</t>
  </si>
  <si>
    <t>Наименование позиции</t>
  </si>
  <si>
    <t>№ п/п</t>
  </si>
  <si>
    <t>Кол-во</t>
  </si>
  <si>
    <t>Стоимость на ед. с НДС, руб</t>
  </si>
  <si>
    <t>Стоимость всего с НДС, руб</t>
  </si>
  <si>
    <t xml:space="preserve">Цена работ </t>
  </si>
  <si>
    <t>Материалы</t>
  </si>
  <si>
    <t>Всего</t>
  </si>
  <si>
    <t>Цена материалов</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</si>
  <si>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</si>
  <si>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</si>
  <si>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</si>
  <si>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 xml:space="preserve">Применяемые материалы. </t>
  </si>
  <si>
    <t>- Учтены все возможные удорожания стоимости работ и технические сложности.</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</si>
  <si>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</si>
  <si>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</si>
  <si>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</si>
  <si>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</si>
  <si>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</si>
  <si>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</si>
  <si>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</si>
  <si>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</si>
  <si>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Цены на материалы указаны с учётом НДС (20%) и доставкой на Объект</t>
  </si>
  <si>
    <t>Наименование контрагента</t>
  </si>
  <si>
    <t>Ячейки, выделенные данным цветом - обязательны к заполнению</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</si>
  <si>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</si>
  <si>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</si>
  <si>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</si>
  <si>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</si>
  <si>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</si>
  <si>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</si>
  <si>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</si>
  <si>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</si>
  <si>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</si>
  <si>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</si>
  <si>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</si>
  <si>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</si>
  <si>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</si>
  <si>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</si>
  <si>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12 месяцев с даты подписания последней КС</t>
  </si>
  <si>
    <t>Готовность выхода на строительную площадку по гарантийному письму (да/нет)</t>
  </si>
  <si>
    <t>да/нет (выбрать нужное)</t>
  </si>
  <si>
    <t>Гарантийный срок , мес</t>
  </si>
  <si>
    <t>60</t>
  </si>
  <si>
    <t>СРО</t>
  </si>
  <si>
    <t>№ _______________ от __________ г.</t>
  </si>
  <si>
    <t>Классификатор</t>
  </si>
  <si>
    <t>шт.</t>
  </si>
  <si>
    <t>- Объемы работ принимаются фактически выполненные.</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</si>
  <si>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связаные с доставкой/разгрузкой/вывозом материала, водоснабжения, электроснабжением, водоотведением и прочие вопросы прямо или косвенно влияющие на производство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</si>
  <si>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t>4.8.1.1</t>
  </si>
  <si>
    <t>ИТОГО, руб. с  НДС</t>
  </si>
  <si>
    <t>В т.ч. НДС 20%</t>
  </si>
  <si>
    <t>Согласие с типовой формой договора Заказчика (да)</t>
  </si>
  <si>
    <t>Согласие в подписание договора электронной цифровой подписью (да/нет)</t>
  </si>
  <si>
    <t xml:space="preserve"> - аванс на материалы (оплата по распредписьмам):</t>
  </si>
  <si>
    <t>2.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</si>
  <si>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3.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</si>
  <si>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4.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</si>
  <si>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5.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</si>
  <si>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6. Подсчет объемов работ производится по рабочим чертежам, взаиморасчет производится по фактически выполненным объемам.</t>
  </si>
  <si>
    <t>7.  Перерасход материалов и расход при монтаже должны быть включены в единичные расценки и НЕ оплачиваются отдельно.</t>
  </si>
  <si>
    <t>8.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9.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</si>
  <si>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10. Работы по необходимым испытаниям,  включены в единичные цены Предложения, учтены и отдельно оплачиваться не будут</t>
  </si>
  <si>
    <t>11.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</si>
  <si>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12.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замеры,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</si>
  <si>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Освещение</t>
  </si>
  <si>
    <t>Фасадное освещение</t>
  </si>
  <si>
    <t>1. В единичных расценках учтена последовательность операций и трудозатраты по устройству освещения</t>
  </si>
  <si>
    <t xml:space="preserve">Монтаж и подключение прожектора i-Led Periskop160, мощность 38Вт, 220В, оптика 5°, цветовая температура 3000К, масса 3,7кг, 232х158х155мм, IP66 (RAL 9001 32шт., RAL 9018 32 шт.) </t>
  </si>
  <si>
    <t>Монтаж и подключение накладного светильника i-Led Cicada 13W 3000K, RAL9001. IP65</t>
  </si>
  <si>
    <t>Монтаж и подключение накладного светильника i-Led Arcada PRO, мощность 6Вт, 220В, оптика 4°x134°, цветовая температура 3000К, масса 0,65кг, 69x94Øмм, IP65, корпус белый, RAL 9001</t>
  </si>
  <si>
    <t>Монтаж и подключение накладного светильника Vedette, мощность 9Вт, 220В,оптика 2*00°,  цветовая температура 3000К, масса 0,31кг, 108x66x52мм, IP65, корпус белый,RAL 9018</t>
  </si>
  <si>
    <t>Монтаж и подключение светодиодного шнура i-Led Rubber 2D optic silicone 18W/m 20,5x9x1000. 3000K. 2200 Lm.Оптика 60. IP67, включая:
- профиль алюминевый для светодиодного шнура длиной 1 метр, серый алюминий (100 шт.);
- источник питания Meanwell 150Вт 24В. IP67, для светодиодного шнура (20 шт.)</t>
  </si>
  <si>
    <t>Монтаж и подключения накладного светильника i-Led Vedette, мощность 7,2Вт, 220В, оптика 5°, цветовая температура 3000К, масса 0,96кг, 135x100x54мм, IP65, корпус белый, RAL 9001, RAL 9018</t>
  </si>
  <si>
    <t>Монтаж и подключение встраиваемого светильника i-Led Xenia 18W 2700K, длиной 1 метр. 2700 Lm. в комплекте с монтажным стаканом. IP67, включая:
- источник питания MeanWell  240Вт 24В. IP67 (5 шт.)</t>
  </si>
  <si>
    <t>Монтаж и подключение фотореле EKF PS-1 (код fr-ps-1-6), 6 А, 1200 Вт, IP44</t>
  </si>
  <si>
    <t>- щит модельный, навесного исполнения EKF ЩРН-24-PROxima (код mb21-24-bas)</t>
  </si>
  <si>
    <t>- выключатель нагрузки EKF BH-63N (код S63425), Iн=25 А, 4n</t>
  </si>
  <si>
    <t>- контактор модульный EKF KM 25A 4NO-PROxima (код km-3-25-40), 380 В, 25А, упр.-220 В, 4НО, 3 мод.</t>
  </si>
  <si>
    <t>- выключатель автоматический EKF BA 47-63-PROxima (код mcb4763-1-10C-pro), Iн=10 А, 1n</t>
  </si>
  <si>
    <t>- выключатель автоматический EKF BA 47-63-PROxima (код mcb4763-3-16C-pro), Iн=16 А, 3n</t>
  </si>
  <si>
    <t>- переключатель EKF ANC-22 (код psw-ans-3p-r-220), красный, с подсветкой, 220 В, 1НО+1НЗ</t>
  </si>
  <si>
    <t>компл.</t>
  </si>
  <si>
    <t>Монтаж щита управления подсветкой фасада (ЩФО1.1, ЩФО4.1, ЩФО5.1) в составе на 1 щит:</t>
  </si>
  <si>
    <t>Монтаж щита управления подсветкой фасада (ЩФО2.1, ЩФО3.1, ЩФО6.1) в составе на 1 щит:</t>
  </si>
  <si>
    <t>Монтаж щита управления подсветкой фасада (ЩФО7) в составе на 1 щит:</t>
  </si>
  <si>
    <t>- щит модельный, навесного исполнения EKF ЩРН-12-PROxima (код mb21-12-bas)</t>
  </si>
  <si>
    <t>- выключатель нагрузки EKF BH-63N (код S63220), Iн=20 А, 2n</t>
  </si>
  <si>
    <t>- контактор модульный EKF KM 25A 2NO-PROxima (код km-1-25-20), 220 В, 25А, упр.-220 В, 2НО, 1 мод.</t>
  </si>
  <si>
    <t>Монтаж щита управления подсветкой фасада (ЩФО1.2-ЩФО1.6) в составе на 1 щит:</t>
  </si>
  <si>
    <t>м.п.</t>
  </si>
  <si>
    <t>Прокладка кабеля силового с медными жилами ВВГнг(А)-LS 2х1,5 мм2 в стальных и гофрированных трубах</t>
  </si>
  <si>
    <t>Прокладка кабеля силового с медными жилами ВВГнг(А)-LS 3х1,5 мм2 в стальных и гофрированных трубах</t>
  </si>
  <si>
    <t>Прокладка кабеля силового с медными жилами ВВГнг(А)-LS 3х2,5 мм2</t>
  </si>
  <si>
    <t>Прокладка кабеля силового с медными жилами ВВГнг(А)-LS 5х2,5 мм2</t>
  </si>
  <si>
    <t>Монтаж муфты безрезьбовой алюминиевой EKF (код smb-20-AL), Ø20 мм</t>
  </si>
  <si>
    <t>Заделка проходов противопожарной пеной двукомпонентной EKF FIREFIX (код pp-ff)</t>
  </si>
  <si>
    <t>Монтаж распределительной коробки EKF КМР-030-036 (код plc-kmr2-030-036), 65х65х50 мм, IP54 (вкючая крепежные изделия)</t>
  </si>
  <si>
    <t>Устройство проходной клеммы на 1 проводник EKF СМК 224-111 (код plc-smk-111), 1,0-2,5 (4,0) мм2</t>
  </si>
  <si>
    <t>Устройство кабельного коннектора EKF (код plc-uac-cb3), I-образный, клеммник 3PIN, IP68</t>
  </si>
  <si>
    <t>Устройство кабельного коннектора EKF (код plc-uac-cb3Т), I-образный, клеммник 3PIN, IP68</t>
  </si>
  <si>
    <r>
      <t xml:space="preserve">Монтаж трубы гофрированной EKF (код tg-z-20) из самозатухающего ПВХ, </t>
    </r>
    <r>
      <rPr>
        <sz val="12"/>
        <color theme="1"/>
        <rFont val="Calibri"/>
        <family val="2"/>
        <charset val="204"/>
      </rPr>
      <t>Ø</t>
    </r>
    <r>
      <rPr>
        <sz val="12"/>
        <color theme="1"/>
        <rFont val="Times New Roman"/>
        <family val="1"/>
        <charset val="204"/>
      </rPr>
      <t>20 мм (вкючая крепежные изделия)</t>
    </r>
  </si>
  <si>
    <r>
      <t xml:space="preserve">Монтаж трубы гофрированной EKF (код tpnb-20) из ПНД, </t>
    </r>
    <r>
      <rPr>
        <sz val="12"/>
        <color theme="1"/>
        <rFont val="Calibri"/>
        <family val="2"/>
        <charset val="204"/>
      </rPr>
      <t>Ø</t>
    </r>
    <r>
      <rPr>
        <sz val="12"/>
        <color theme="1"/>
        <rFont val="Times New Roman"/>
        <family val="1"/>
        <charset val="204"/>
      </rPr>
      <t>20 мм (вкючая крепежные изделия)</t>
    </r>
  </si>
  <si>
    <t>Монтаж трубы стальной оцинкованной безрезьбовой EKF (код st203000-1,2), Ø20 мм, 1,2 мм, L=3,0 м (вкючая крепежные изделия)</t>
  </si>
  <si>
    <t>Монтаж поворота 90 гр. безрезьбового EKF (код pb-20-AL)</t>
  </si>
  <si>
    <t>Наименование работ: Устройство фасадного освещения</t>
  </si>
  <si>
    <t>1</t>
  </si>
  <si>
    <t>1.1</t>
  </si>
  <si>
    <t>1.2</t>
  </si>
  <si>
    <t>1.3</t>
  </si>
  <si>
    <t>1.4</t>
  </si>
  <si>
    <t>1.5</t>
  </si>
  <si>
    <t>1.6</t>
  </si>
  <si>
    <t>1.7</t>
  </si>
  <si>
    <t>1.8</t>
  </si>
  <si>
    <t>1.9</t>
  </si>
  <si>
    <t>1.9.1</t>
  </si>
  <si>
    <t>1.9.2</t>
  </si>
  <si>
    <t>1.9.3</t>
  </si>
  <si>
    <t>1.9.4</t>
  </si>
  <si>
    <t>1.9.5</t>
  </si>
  <si>
    <t>1.9.6</t>
  </si>
  <si>
    <t>1.10.1</t>
  </si>
  <si>
    <t>1.10</t>
  </si>
  <si>
    <t>1.10.2</t>
  </si>
  <si>
    <t>1.10.3</t>
  </si>
  <si>
    <t>1.10.4</t>
  </si>
  <si>
    <t>1.10.5</t>
  </si>
  <si>
    <t>1.10.6</t>
  </si>
  <si>
    <t>1.11</t>
  </si>
  <si>
    <t>1.11.1</t>
  </si>
  <si>
    <t>1.11.2</t>
  </si>
  <si>
    <t>1.11.3</t>
  </si>
  <si>
    <t>1.11.4</t>
  </si>
  <si>
    <t>1.12</t>
  </si>
  <si>
    <t>1.12.1</t>
  </si>
  <si>
    <t>1.12.2</t>
  </si>
  <si>
    <t>1.12.3</t>
  </si>
  <si>
    <t>1.13</t>
  </si>
  <si>
    <t>1.14</t>
  </si>
  <si>
    <t>1.15</t>
  </si>
  <si>
    <t>1.16</t>
  </si>
  <si>
    <t>1.17</t>
  </si>
  <si>
    <t>1.18</t>
  </si>
  <si>
    <t>1.19</t>
  </si>
  <si>
    <t>1.20</t>
  </si>
  <si>
    <t>1.21</t>
  </si>
  <si>
    <t>1.22</t>
  </si>
  <si>
    <t>1.23</t>
  </si>
  <si>
    <t>1.24</t>
  </si>
  <si>
    <t>1.25</t>
  </si>
  <si>
    <t>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</si>
</sst>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4"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sz val="12"/>
      <color indexed="8"/>
      <name val="Times New Roman"/>
      <family val="1"/>
      <charset val="204"/>
    </font>
    <font>
      <b/>
      <sz val="12"/>
      <color indexed="8"/>
      <name val="Times New Roman"/>
      <family val="1"/>
      <charset val="204"/>
    </font>
    <font>
      <b/>
      <sz val="12"/>
      <color rgb="FFFF0000"/>
      <name val="Times New Roman"/>
      <family val="1"/>
      <charset val="204"/>
    </font>
    <font>
      <sz val="12"/>
      <color rgb="FFFF0000"/>
      <name val="Times New Roman"/>
      <family val="1"/>
      <charset val="204"/>
    </font>
    <font>
      <sz val="12"/>
      <color theme="1"/>
      <name val="Calibri"/>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FF"/>
        <bgColor auto="1"/>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indexed="64"/>
      </top>
      <bottom/>
      <diagonal/>
    </border>
  </borders>
  <cellStyleXfs count="12">
    <xf numFmtId="0" fontId="0" fillId="0" borderId="0"/>
    <xf numFmtId="0" fontId="12" fillId="0" borderId="0"/>
    <xf numFmtId="0" fontId="13" fillId="0" borderId="0"/>
    <xf numFmtId="0" fontId="5" fillId="0" borderId="0"/>
    <xf numFmtId="0" fontId="4" fillId="0" borderId="0"/>
    <xf numFmtId="43" fontId="16" fillId="0" borderId="0" applyFont="0" applyFill="0" applyBorder="0" applyAlignment="0" applyProtection="0"/>
    <xf numFmtId="0" fontId="3" fillId="0" borderId="0"/>
    <xf numFmtId="0" fontId="2" fillId="0" borderId="0"/>
    <xf numFmtId="0" fontId="2" fillId="0" borderId="0"/>
    <xf numFmtId="43" fontId="16" fillId="0" borderId="0" applyFont="0" applyFill="0" applyBorder="0" applyAlignment="0" applyProtection="0"/>
    <xf numFmtId="0" fontId="2" fillId="0" borderId="0"/>
    <xf numFmtId="0" fontId="1" fillId="0" borderId="0"/>
  </cellStyleXfs>
  <cellXfs count="151">
    <xf numFmtId="0" fontId="0" fillId="0" borderId="0" xfId="0"/>
    <xf numFmtId="49" fontId="0" fillId="2" borderId="0" xfId="0" applyNumberFormat="1" applyFill="1" applyAlignment="1">
      <alignment wrapText="1"/>
    </xf>
    <xf numFmtId="49" fontId="6"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49" fontId="0" fillId="0" borderId="0" xfId="0" applyNumberFormat="1" applyAlignment="1">
      <alignment wrapText="1"/>
    </xf>
    <xf numFmtId="4" fontId="10" fillId="0" borderId="8" xfId="0" applyNumberFormat="1"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4" fontId="10" fillId="0" borderId="2" xfId="0" applyNumberFormat="1" applyFont="1" applyBorder="1" applyAlignment="1" applyProtection="1">
      <alignment horizontal="center" vertical="center" wrapText="1"/>
      <protection locked="0"/>
    </xf>
    <xf numFmtId="4" fontId="10" fillId="0" borderId="1"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7" fillId="2" borderId="0" xfId="0" applyNumberFormat="1" applyFont="1" applyFill="1" applyAlignment="1">
      <alignment vertical="center" wrapText="1"/>
    </xf>
    <xf numFmtId="49" fontId="7" fillId="2" borderId="0" xfId="0" applyNumberFormat="1" applyFont="1" applyFill="1" applyAlignment="1">
      <alignment wrapText="1"/>
    </xf>
    <xf numFmtId="2" fontId="19" fillId="0" borderId="0" xfId="6" applyNumberFormat="1" applyFont="1" applyAlignment="1">
      <alignment wrapText="1"/>
    </xf>
    <xf numFmtId="0" fontId="12" fillId="0" borderId="0" xfId="6" applyFont="1" applyAlignment="1">
      <alignment wrapText="1"/>
    </xf>
    <xf numFmtId="49" fontId="12" fillId="0" borderId="0" xfId="6" applyNumberFormat="1" applyFont="1"/>
    <xf numFmtId="0" fontId="20" fillId="0" borderId="0" xfId="6" applyFont="1" applyAlignment="1">
      <alignment horizontal="center"/>
    </xf>
    <xf numFmtId="49" fontId="15" fillId="2" borderId="0" xfId="0" applyNumberFormat="1" applyFont="1" applyFill="1" applyAlignment="1">
      <alignment horizontal="left" wrapText="1"/>
    </xf>
    <xf numFmtId="49" fontId="17" fillId="2" borderId="0" xfId="0" applyNumberFormat="1" applyFont="1" applyFill="1" applyAlignment="1">
      <alignment horizontal="left" wrapText="1"/>
    </xf>
    <xf numFmtId="4" fontId="24" fillId="2" borderId="0" xfId="0" applyNumberFormat="1" applyFont="1" applyFill="1" applyBorder="1" applyAlignment="1">
      <alignment horizontal="center"/>
    </xf>
    <xf numFmtId="49" fontId="0" fillId="2" borderId="0" xfId="0" applyNumberFormat="1" applyFill="1" applyAlignment="1">
      <alignment wrapText="1"/>
    </xf>
    <xf numFmtId="0" fontId="9" fillId="0" borderId="0" xfId="0" applyNumberFormat="1" applyFont="1" applyFill="1" applyBorder="1" applyAlignment="1" applyProtection="1">
      <alignment horizontal="left" vertical="center" wrapText="1" shrinkToFit="1"/>
    </xf>
    <xf numFmtId="2" fontId="19" fillId="0" borderId="0" xfId="10" applyNumberFormat="1" applyFont="1" applyAlignment="1">
      <alignment wrapText="1"/>
    </xf>
    <xf numFmtId="0" fontId="12" fillId="0" borderId="0" xfId="10" applyFont="1" applyAlignment="1">
      <alignment wrapText="1"/>
    </xf>
    <xf numFmtId="49" fontId="12" fillId="0" borderId="0" xfId="10" applyNumberFormat="1" applyFont="1"/>
    <xf numFmtId="0" fontId="20" fillId="0" borderId="0" xfId="10" applyFont="1" applyAlignment="1">
      <alignment horizontal="center"/>
    </xf>
    <xf numFmtId="2" fontId="19" fillId="0" borderId="0" xfId="10" applyNumberFormat="1" applyFont="1"/>
    <xf numFmtId="0" fontId="12" fillId="0" borderId="0" xfId="10" applyFont="1"/>
    <xf numFmtId="2" fontId="21" fillId="0" borderId="0" xfId="10" applyNumberFormat="1" applyFont="1"/>
    <xf numFmtId="0" fontId="20" fillId="0" borderId="0" xfId="10" applyFont="1"/>
    <xf numFmtId="0" fontId="22" fillId="0" borderId="0" xfId="10" applyFont="1"/>
    <xf numFmtId="49" fontId="0" fillId="2" borderId="0" xfId="0" applyNumberFormat="1" applyFill="1" applyAlignment="1">
      <alignment wrapText="1"/>
    </xf>
    <xf numFmtId="49" fontId="6" fillId="2" borderId="0" xfId="0" applyNumberFormat="1" applyFont="1" applyFill="1" applyAlignment="1">
      <alignment wrapText="1"/>
    </xf>
    <xf numFmtId="49" fontId="6" fillId="5" borderId="0" xfId="0" applyNumberFormat="1" applyFont="1" applyFill="1" applyAlignment="1">
      <alignment wrapText="1"/>
    </xf>
    <xf numFmtId="49" fontId="6" fillId="0" borderId="0" xfId="0" applyNumberFormat="1" applyFont="1" applyFill="1" applyAlignment="1">
      <alignment wrapText="1"/>
    </xf>
    <xf numFmtId="49" fontId="7" fillId="0" borderId="0" xfId="0" applyNumberFormat="1" applyFont="1" applyAlignment="1">
      <alignment horizontal="center" wrapText="1"/>
    </xf>
    <xf numFmtId="4" fontId="7" fillId="0" borderId="0" xfId="0" applyNumberFormat="1" applyFont="1" applyAlignment="1">
      <alignment horizontal="center" wrapText="1"/>
    </xf>
    <xf numFmtId="4" fontId="0" fillId="2" borderId="0" xfId="0" applyNumberFormat="1" applyFill="1" applyAlignment="1">
      <alignment wrapText="1"/>
    </xf>
    <xf numFmtId="4" fontId="26" fillId="0" borderId="0" xfId="0" applyNumberFormat="1" applyFont="1" applyAlignment="1">
      <alignment horizontal="lef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9" fillId="0" borderId="0" xfId="0" applyNumberFormat="1" applyFont="1" applyFill="1" applyBorder="1" applyAlignment="1" applyProtection="1">
      <alignment horizontal="left" vertical="center" wrapText="1" shrinkToFit="1"/>
    </xf>
    <xf numFmtId="4" fontId="9"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2" fillId="2" borderId="0" xfId="0" applyNumberFormat="1" applyFont="1" applyFill="1" applyBorder="1" applyAlignment="1"/>
    <xf numFmtId="3" fontId="23" fillId="2" borderId="0" xfId="0" applyNumberFormat="1" applyFont="1" applyFill="1" applyBorder="1" applyAlignment="1"/>
    <xf numFmtId="49" fontId="27" fillId="0" borderId="0" xfId="6" applyNumberFormat="1" applyFont="1" applyAlignment="1"/>
    <xf numFmtId="0" fontId="28" fillId="0" borderId="0" xfId="0" applyFont="1"/>
    <xf numFmtId="0" fontId="28" fillId="0" borderId="0" xfId="0" applyFont="1" applyAlignment="1">
      <alignment horizontal="left"/>
    </xf>
    <xf numFmtId="4" fontId="12" fillId="2" borderId="14" xfId="0" applyNumberFormat="1" applyFont="1" applyFill="1" applyBorder="1" applyAlignment="1">
      <alignment horizontal="left" vertical="center"/>
    </xf>
    <xf numFmtId="3" fontId="23" fillId="2" borderId="14" xfId="0" applyNumberFormat="1" applyFont="1" applyFill="1" applyBorder="1" applyAlignment="1">
      <alignment horizontal="left" vertical="center"/>
    </xf>
    <xf numFmtId="4" fontId="24" fillId="2" borderId="14" xfId="0" applyNumberFormat="1" applyFont="1" applyFill="1" applyBorder="1" applyAlignment="1">
      <alignment horizontal="left" vertical="center"/>
    </xf>
    <xf numFmtId="4" fontId="24" fillId="2" borderId="0" xfId="0" applyNumberFormat="1" applyFont="1" applyFill="1" applyBorder="1" applyAlignment="1">
      <alignment horizontal="left" vertical="center"/>
    </xf>
    <xf numFmtId="2" fontId="19"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7" fillId="0" borderId="0" xfId="6" applyNumberFormat="1" applyFont="1" applyBorder="1" applyAlignment="1"/>
    <xf numFmtId="4" fontId="28" fillId="4" borderId="0" xfId="6" applyNumberFormat="1" applyFont="1" applyFill="1" applyBorder="1" applyAlignment="1">
      <alignment vertical="center" wrapText="1"/>
    </xf>
    <xf numFmtId="4" fontId="28" fillId="0" borderId="0" xfId="6" applyNumberFormat="1" applyFont="1" applyBorder="1" applyAlignment="1">
      <alignment vertical="center" wrapText="1"/>
    </xf>
    <xf numFmtId="49" fontId="28" fillId="4" borderId="0" xfId="6" applyNumberFormat="1" applyFont="1" applyFill="1" applyBorder="1" applyAlignment="1">
      <alignment vertical="center" wrapText="1"/>
    </xf>
    <xf numFmtId="4" fontId="17" fillId="0" borderId="0" xfId="0" applyNumberFormat="1" applyFont="1" applyAlignment="1">
      <alignment wrapText="1"/>
    </xf>
    <xf numFmtId="49" fontId="17" fillId="2" borderId="0" xfId="0" applyNumberFormat="1" applyFont="1" applyFill="1" applyBorder="1" applyAlignment="1">
      <alignment wrapText="1"/>
    </xf>
    <xf numFmtId="49" fontId="17" fillId="2" borderId="0" xfId="0" applyNumberFormat="1" applyFont="1" applyFill="1" applyAlignment="1">
      <alignment wrapText="1"/>
    </xf>
    <xf numFmtId="49" fontId="25" fillId="0" borderId="1" xfId="0" applyNumberFormat="1" applyFont="1" applyFill="1" applyBorder="1" applyAlignment="1">
      <alignment wrapText="1"/>
    </xf>
    <xf numFmtId="0" fontId="7" fillId="0" borderId="1" xfId="0" applyFont="1" applyBorder="1" applyAlignment="1">
      <alignment horizontal="center" vertical="center" wrapText="1"/>
    </xf>
    <xf numFmtId="4" fontId="7" fillId="0" borderId="2" xfId="5" applyNumberFormat="1" applyFont="1" applyBorder="1" applyAlignment="1">
      <alignment horizontal="center" vertical="center" wrapText="1"/>
    </xf>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43" fontId="25" fillId="4" borderId="1" xfId="5" applyFont="1" applyFill="1" applyBorder="1" applyAlignment="1">
      <alignment horizontal="center" vertical="center" wrapText="1"/>
    </xf>
    <xf numFmtId="43" fontId="7" fillId="3" borderId="1" xfId="5" applyFont="1" applyFill="1" applyBorder="1" applyAlignment="1">
      <alignment horizontal="center" vertical="center" wrapText="1"/>
    </xf>
    <xf numFmtId="43" fontId="6" fillId="0" borderId="1" xfId="5"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25" fillId="5" borderId="1"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43" fontId="6" fillId="5" borderId="1" xfId="5" applyFont="1" applyFill="1" applyBorder="1" applyAlignment="1">
      <alignment horizontal="center" vertical="center" wrapText="1"/>
    </xf>
    <xf numFmtId="43" fontId="25" fillId="5" borderId="1" xfId="5" applyFont="1" applyFill="1" applyBorder="1" applyAlignment="1">
      <alignment horizontal="center" vertical="center" wrapText="1"/>
    </xf>
    <xf numFmtId="4" fontId="7" fillId="3" borderId="2" xfId="5"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right" vertical="center" wrapText="1"/>
    </xf>
    <xf numFmtId="49" fontId="15" fillId="0" borderId="1" xfId="0" applyNumberFormat="1" applyFont="1" applyFill="1" applyBorder="1" applyAlignment="1">
      <alignment vertical="center" wrapText="1"/>
    </xf>
    <xf numFmtId="43" fontId="15" fillId="0" borderId="1" xfId="5"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15" fillId="5" borderId="1" xfId="0" applyNumberFormat="1" applyFont="1" applyFill="1" applyBorder="1" applyAlignment="1">
      <alignment horizontal="left" vertical="center" wrapText="1"/>
    </xf>
    <xf numFmtId="49" fontId="15" fillId="7" borderId="1"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15" fillId="7" borderId="1" xfId="0" applyNumberFormat="1" applyFont="1" applyFill="1" applyBorder="1" applyAlignment="1">
      <alignment horizontal="left" vertical="center" wrapText="1"/>
    </xf>
    <xf numFmtId="49" fontId="6" fillId="7" borderId="1" xfId="0" applyNumberFormat="1" applyFont="1" applyFill="1" applyBorder="1" applyAlignment="1">
      <alignment horizontal="left" vertical="center" wrapText="1"/>
    </xf>
    <xf numFmtId="49" fontId="25" fillId="7" borderId="1" xfId="0" applyNumberFormat="1" applyFont="1" applyFill="1" applyBorder="1" applyAlignment="1">
      <alignment horizontal="center" vertical="center" wrapText="1"/>
    </xf>
    <xf numFmtId="4" fontId="25" fillId="7" borderId="2" xfId="0" applyNumberFormat="1" applyFont="1" applyFill="1" applyBorder="1" applyAlignment="1">
      <alignment horizontal="center" vertical="center" wrapText="1"/>
    </xf>
    <xf numFmtId="43" fontId="25" fillId="7" borderId="1" xfId="5" applyFont="1" applyFill="1" applyBorder="1" applyAlignment="1">
      <alignment horizontal="center" vertical="center" wrapText="1"/>
    </xf>
    <xf numFmtId="43" fontId="6" fillId="7" borderId="1" xfId="5" applyFont="1" applyFill="1" applyBorder="1" applyAlignment="1">
      <alignment horizontal="center" vertical="center" wrapText="1"/>
    </xf>
    <xf numFmtId="9" fontId="9" fillId="0" borderId="0" xfId="0" applyNumberFormat="1" applyFont="1" applyFill="1" applyBorder="1" applyAlignment="1" applyProtection="1">
      <alignment horizontal="left" vertical="center" wrapText="1" shrinkToFit="1"/>
    </xf>
    <xf numFmtId="43" fontId="25" fillId="0" borderId="1" xfId="5" applyFont="1" applyFill="1" applyBorder="1" applyAlignment="1">
      <alignment horizontal="center" vertical="center" wrapText="1"/>
    </xf>
    <xf numFmtId="4" fontId="28" fillId="4" borderId="1" xfId="6" applyNumberFormat="1" applyFont="1" applyFill="1" applyBorder="1" applyAlignment="1">
      <alignment horizontal="center" vertical="center" wrapText="1"/>
    </xf>
    <xf numFmtId="4" fontId="28" fillId="0" borderId="9" xfId="6" applyNumberFormat="1" applyFont="1" applyBorder="1" applyAlignment="1">
      <alignment horizontal="left" wrapText="1"/>
    </xf>
    <xf numFmtId="4" fontId="28" fillId="0" borderId="13" xfId="6" applyNumberFormat="1" applyFont="1" applyBorder="1" applyAlignment="1">
      <alignment horizontal="left" wrapText="1"/>
    </xf>
    <xf numFmtId="4" fontId="28" fillId="0" borderId="9" xfId="6" applyNumberFormat="1" applyFont="1" applyBorder="1" applyAlignment="1">
      <alignment horizontal="left" vertical="center" wrapText="1"/>
    </xf>
    <xf numFmtId="4" fontId="28" fillId="0" borderId="13" xfId="6" applyNumberFormat="1" applyFont="1" applyBorder="1" applyAlignment="1">
      <alignment horizontal="left" vertical="center" wrapText="1"/>
    </xf>
    <xf numFmtId="4" fontId="28" fillId="0" borderId="9" xfId="6" applyNumberFormat="1" applyFont="1" applyBorder="1" applyAlignment="1">
      <alignment horizontal="right" wrapText="1"/>
    </xf>
    <xf numFmtId="4" fontId="28" fillId="0" borderId="13" xfId="6" applyNumberFormat="1" applyFont="1" applyBorder="1" applyAlignment="1">
      <alignment horizontal="right" wrapText="1"/>
    </xf>
    <xf numFmtId="4" fontId="28" fillId="0" borderId="1" xfId="6" applyNumberFormat="1" applyFont="1" applyBorder="1" applyAlignment="1">
      <alignment horizontal="center" vertical="center" wrapText="1"/>
    </xf>
    <xf numFmtId="49" fontId="17" fillId="2" borderId="0" xfId="0" applyNumberFormat="1" applyFont="1" applyFill="1" applyAlignment="1">
      <alignment horizontal="left" wrapText="1"/>
    </xf>
    <xf numFmtId="0" fontId="19" fillId="0" borderId="0" xfId="10" applyFont="1" applyAlignment="1">
      <alignment horizontal="left" vertical="center" wrapText="1"/>
    </xf>
    <xf numFmtId="49" fontId="15" fillId="2" borderId="0" xfId="0" applyNumberFormat="1" applyFont="1" applyFill="1" applyAlignment="1">
      <alignment horizontal="left" wrapText="1"/>
    </xf>
    <xf numFmtId="49" fontId="18" fillId="2" borderId="0" xfId="0" applyNumberFormat="1" applyFont="1" applyFill="1" applyAlignment="1">
      <alignment horizontal="left" wrapText="1"/>
    </xf>
    <xf numFmtId="4" fontId="28" fillId="0" borderId="9" xfId="11" applyNumberFormat="1" applyFont="1" applyBorder="1" applyAlignment="1">
      <alignment horizontal="left" vertical="center" wrapText="1"/>
    </xf>
    <xf numFmtId="4" fontId="28" fillId="0" borderId="13" xfId="11" applyNumberFormat="1" applyFont="1" applyBorder="1" applyAlignment="1">
      <alignment horizontal="left" vertical="center" wrapText="1"/>
    </xf>
    <xf numFmtId="4" fontId="28" fillId="4" borderId="1" xfId="11" applyNumberFormat="1" applyFont="1" applyFill="1" applyBorder="1" applyAlignment="1">
      <alignment horizontal="center" vertical="center" wrapText="1"/>
    </xf>
    <xf numFmtId="4" fontId="26" fillId="6" borderId="1" xfId="0" applyNumberFormat="1" applyFont="1" applyFill="1" applyBorder="1" applyAlignment="1">
      <alignment horizontal="left" vertical="center" wrapText="1"/>
    </xf>
    <xf numFmtId="4" fontId="26" fillId="6" borderId="9" xfId="0" applyNumberFormat="1" applyFont="1" applyFill="1" applyBorder="1" applyAlignment="1">
      <alignment horizontal="left" vertical="center" wrapText="1"/>
    </xf>
    <xf numFmtId="4" fontId="26" fillId="4" borderId="9" xfId="0" applyNumberFormat="1" applyFont="1" applyFill="1" applyBorder="1" applyAlignment="1">
      <alignment horizontal="center" vertical="center" wrapText="1"/>
    </xf>
    <xf numFmtId="4" fontId="26" fillId="4" borderId="10" xfId="0" applyNumberFormat="1" applyFont="1" applyFill="1" applyBorder="1" applyAlignment="1">
      <alignment horizontal="center" vertical="center" wrapText="1"/>
    </xf>
    <xf numFmtId="4" fontId="26" fillId="4" borderId="13" xfId="0" applyNumberFormat="1" applyFont="1" applyFill="1" applyBorder="1" applyAlignment="1">
      <alignment horizontal="center" vertical="center" wrapText="1"/>
    </xf>
    <xf numFmtId="4" fontId="26" fillId="6" borderId="18" xfId="0" applyNumberFormat="1" applyFont="1" applyFill="1" applyBorder="1" applyAlignment="1">
      <alignment horizontal="left" vertical="center" wrapText="1"/>
    </xf>
    <xf numFmtId="4" fontId="26" fillId="6" borderId="19" xfId="0" applyNumberFormat="1" applyFont="1" applyFill="1" applyBorder="1" applyAlignment="1">
      <alignment horizontal="left" vertical="center" wrapText="1"/>
    </xf>
    <xf numFmtId="4" fontId="26" fillId="6" borderId="20" xfId="0" applyNumberFormat="1" applyFont="1" applyFill="1" applyBorder="1" applyAlignment="1">
      <alignment horizontal="left" vertical="center" wrapText="1"/>
    </xf>
    <xf numFmtId="4" fontId="26" fillId="6" borderId="21" xfId="0" applyNumberFormat="1" applyFont="1" applyFill="1" applyBorder="1" applyAlignment="1">
      <alignment horizontal="left" vertical="center" wrapText="1"/>
    </xf>
    <xf numFmtId="4" fontId="0" fillId="0" borderId="0" xfId="0" applyNumberFormat="1" applyAlignment="1">
      <alignment horizontal="left" wrapText="1"/>
    </xf>
    <xf numFmtId="4" fontId="14" fillId="0" borderId="0" xfId="0" applyNumberFormat="1" applyFont="1" applyAlignment="1">
      <alignment horizontal="center" vertical="center" wrapText="1"/>
    </xf>
    <xf numFmtId="4" fontId="7" fillId="4" borderId="1" xfId="0" applyNumberFormat="1" applyFont="1" applyFill="1" applyBorder="1" applyAlignment="1">
      <alignment horizontal="center" wrapText="1"/>
    </xf>
    <xf numFmtId="4" fontId="10" fillId="0" borderId="12" xfId="0" applyNumberFormat="1" applyFont="1" applyBorder="1" applyAlignment="1" applyProtection="1">
      <alignment horizontal="center" vertical="center" wrapText="1"/>
      <protection locked="0"/>
    </xf>
    <xf numFmtId="4" fontId="10" fillId="0" borderId="11" xfId="0" applyNumberFormat="1" applyFont="1" applyBorder="1" applyAlignment="1" applyProtection="1">
      <alignment horizontal="center" vertical="center" wrapText="1"/>
      <protection locked="0"/>
    </xf>
    <xf numFmtId="4" fontId="10" fillId="0" borderId="5" xfId="0" applyNumberFormat="1" applyFont="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4" fontId="10" fillId="0" borderId="3" xfId="0" applyNumberFormat="1" applyFont="1" applyBorder="1" applyAlignment="1" applyProtection="1">
      <alignment horizontal="center" vertical="center" wrapText="1"/>
      <protection locked="0"/>
    </xf>
    <xf numFmtId="4" fontId="10" fillId="0" borderId="15" xfId="0" applyNumberFormat="1" applyFont="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4" fontId="10" fillId="0" borderId="16" xfId="0" applyNumberFormat="1" applyFont="1" applyBorder="1" applyAlignment="1" applyProtection="1">
      <alignment horizontal="center" vertical="center" wrapText="1"/>
      <protection locked="0"/>
    </xf>
    <xf numFmtId="4" fontId="11" fillId="0" borderId="4" xfId="0" applyNumberFormat="1" applyFont="1" applyBorder="1" applyAlignment="1" applyProtection="1">
      <alignment horizontal="center" vertical="center" wrapText="1"/>
      <protection locked="0"/>
    </xf>
    <xf numFmtId="4" fontId="11" fillId="0" borderId="16" xfId="0" applyNumberFormat="1" applyFont="1" applyBorder="1" applyAlignment="1" applyProtection="1">
      <alignment horizontal="center" vertical="center" wrapText="1"/>
      <protection locked="0"/>
    </xf>
    <xf numFmtId="49" fontId="8" fillId="3" borderId="22"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0" fontId="9" fillId="3" borderId="9" xfId="0" applyNumberFormat="1" applyFont="1" applyFill="1" applyBorder="1" applyAlignment="1" applyProtection="1">
      <alignment horizontal="left" vertical="center" wrapText="1" shrinkToFit="1"/>
    </xf>
    <xf numFmtId="0" fontId="9" fillId="3" borderId="10" xfId="0" applyNumberFormat="1" applyFont="1" applyFill="1" applyBorder="1" applyAlignment="1" applyProtection="1">
      <alignment horizontal="left" vertical="center" wrapText="1" shrinkToFit="1"/>
    </xf>
    <xf numFmtId="0" fontId="9" fillId="0" borderId="9" xfId="0" applyNumberFormat="1" applyFont="1" applyFill="1" applyBorder="1" applyAlignment="1" applyProtection="1">
      <alignment horizontal="left" vertical="center" wrapText="1" shrinkToFit="1"/>
    </xf>
    <xf numFmtId="0" fontId="9" fillId="0" borderId="10" xfId="0" applyNumberFormat="1" applyFont="1" applyFill="1" applyBorder="1" applyAlignment="1" applyProtection="1">
      <alignment horizontal="left" vertical="center" wrapText="1" shrinkToFit="1"/>
    </xf>
    <xf numFmtId="0" fontId="9" fillId="0" borderId="17" xfId="0" applyNumberFormat="1" applyFont="1" applyFill="1" applyBorder="1" applyAlignment="1" applyProtection="1">
      <alignment horizontal="left" vertical="center" wrapText="1" shrinkToFit="1"/>
    </xf>
    <xf numFmtId="0" fontId="9" fillId="0" borderId="14" xfId="0" applyNumberFormat="1" applyFont="1" applyFill="1" applyBorder="1" applyAlignment="1" applyProtection="1">
      <alignment horizontal="left" vertical="center" wrapText="1" shrinkToFit="1"/>
    </xf>
    <xf numFmtId="4" fontId="10" fillId="0" borderId="5"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0" fontId="12" fillId="0" borderId="0" xfId="10" applyFont="1" applyAlignment="1">
      <alignment horizontal="left" wrapText="1"/>
    </xf>
  </cellXfs>
  <cellStyles count="12">
    <cellStyle name="Обычный" xfId="0" builtinId="0"/>
    <cellStyle name="Обычный 2" xfId="1"/>
    <cellStyle name="Обычный 3" xfId="3"/>
    <cellStyle name="Обычный 3 2" xfId="6"/>
    <cellStyle name="Обычный 3 2 2" xfId="10"/>
    <cellStyle name="Обычный 3 2 2 2" xfId="11"/>
    <cellStyle name="Обычный 3 3" xfId="7"/>
    <cellStyle name="Обычный 4" xfId="4"/>
    <cellStyle name="Обычный 4 2" xfId="8"/>
    <cellStyle name="Обычный 5 2" xfId="2"/>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111"/>
  <sheetViews>
    <sheetView tabSelected="1" view="pageBreakPreview" zoomScale="70" zoomScaleNormal="70" zoomScaleSheetLayoutView="70" workbookViewId="0">
      <selection activeCell="C51" sqref="C51"/>
    </sheetView>
  </sheetViews>
  <sheetFormatPr defaultColWidth="10.875" defaultRowHeight="15.75" x14ac:dyDescent="0.25"/>
  <cols>
    <col min="1" max="1" width="10.125" style="1" customWidth="1"/>
    <col min="2" max="2" width="7.875" style="4" customWidth="1"/>
    <col min="3" max="3" width="98.25" style="68" customWidth="1"/>
    <col min="4" max="4" width="12.75" style="1" bestFit="1" customWidth="1"/>
    <col min="5" max="5" width="7.5" style="3" customWidth="1"/>
    <col min="6" max="6" width="13.125" style="50" customWidth="1"/>
    <col min="7" max="7" width="12.125" style="1" customWidth="1"/>
    <col min="8" max="8" width="13" style="1" customWidth="1"/>
    <col min="9" max="9" width="13.625" style="1" customWidth="1"/>
    <col min="10" max="10" width="17.125" style="1" customWidth="1"/>
    <col min="11" max="11" width="16.5" style="1" customWidth="1"/>
    <col min="12" max="12" width="17.875" style="1" customWidth="1"/>
    <col min="13" max="14" width="10.875" style="1" customWidth="1"/>
    <col min="15" max="15" width="6.625" style="1" customWidth="1"/>
    <col min="16" max="16384" width="10.875" style="1"/>
  </cols>
  <sheetData>
    <row r="1" spans="1:12" s="34" customFormat="1" x14ac:dyDescent="0.25">
      <c r="A1" s="42"/>
      <c r="B1" s="43"/>
      <c r="C1" s="66"/>
      <c r="D1" s="45"/>
      <c r="E1" s="46"/>
      <c r="F1" s="45"/>
      <c r="G1" s="44"/>
      <c r="H1" s="44"/>
      <c r="I1" s="44"/>
      <c r="J1" s="44"/>
      <c r="K1" s="44"/>
    </row>
    <row r="2" spans="1:12" s="34" customFormat="1" x14ac:dyDescent="0.25">
      <c r="A2" s="42"/>
      <c r="B2" s="43"/>
      <c r="C2" s="66"/>
      <c r="D2" s="45"/>
      <c r="E2" s="46"/>
      <c r="F2" s="45"/>
      <c r="G2" s="44"/>
      <c r="H2" s="44"/>
      <c r="I2" s="44"/>
      <c r="J2" s="44"/>
      <c r="K2" s="44"/>
    </row>
    <row r="3" spans="1:12" s="34" customFormat="1" x14ac:dyDescent="0.25">
      <c r="A3" s="125" t="s">
        <v>33</v>
      </c>
      <c r="B3" s="125"/>
      <c r="C3" s="125"/>
      <c r="D3" s="125"/>
      <c r="E3" s="125"/>
      <c r="F3" s="125"/>
      <c r="G3" s="125"/>
      <c r="H3" s="125"/>
      <c r="I3" s="44"/>
      <c r="J3" s="44"/>
      <c r="K3" s="44"/>
    </row>
    <row r="4" spans="1:12" s="34" customFormat="1" x14ac:dyDescent="0.25">
      <c r="A4" s="125" t="s">
        <v>107</v>
      </c>
      <c r="B4" s="125"/>
      <c r="C4" s="125"/>
      <c r="D4" s="125"/>
      <c r="E4" s="125"/>
      <c r="F4" s="125"/>
      <c r="G4" s="125"/>
      <c r="H4" s="125"/>
      <c r="I4" s="44"/>
      <c r="J4" s="44"/>
      <c r="K4" s="44"/>
    </row>
    <row r="5" spans="1:12" s="34" customFormat="1" x14ac:dyDescent="0.25">
      <c r="A5" s="42"/>
      <c r="B5" s="43"/>
      <c r="C5" s="66"/>
      <c r="D5" s="45"/>
      <c r="E5" s="46"/>
      <c r="F5" s="45"/>
      <c r="G5" s="44"/>
      <c r="H5" s="44"/>
      <c r="I5" s="44"/>
      <c r="J5" s="44"/>
      <c r="K5" s="44"/>
    </row>
    <row r="6" spans="1:12" s="34" customFormat="1" ht="22.5" x14ac:dyDescent="0.25">
      <c r="A6" s="38"/>
      <c r="B6" s="39"/>
      <c r="C6" s="126" t="s">
        <v>34</v>
      </c>
      <c r="D6" s="126"/>
      <c r="E6" s="126"/>
      <c r="F6" s="50"/>
      <c r="G6" s="40"/>
      <c r="H6" s="40"/>
      <c r="I6" s="40"/>
      <c r="J6" s="40"/>
      <c r="K6" s="40"/>
    </row>
    <row r="7" spans="1:12" s="34" customFormat="1" x14ac:dyDescent="0.25">
      <c r="A7" s="38"/>
      <c r="B7" s="39"/>
      <c r="C7" s="39"/>
      <c r="D7" s="39"/>
      <c r="E7" s="39"/>
      <c r="F7" s="50"/>
      <c r="G7" s="40"/>
      <c r="H7" s="40"/>
      <c r="I7" s="40"/>
      <c r="J7" s="40"/>
      <c r="K7" s="40"/>
    </row>
    <row r="8" spans="1:12" s="34" customFormat="1" x14ac:dyDescent="0.25">
      <c r="A8" s="38"/>
      <c r="B8" s="39"/>
      <c r="C8" s="39"/>
      <c r="D8" s="121" t="s">
        <v>24</v>
      </c>
      <c r="E8" s="122"/>
      <c r="F8" s="122"/>
      <c r="G8" s="122"/>
      <c r="H8" s="118"/>
      <c r="I8" s="119"/>
      <c r="J8" s="119"/>
      <c r="K8" s="119"/>
      <c r="L8" s="120"/>
    </row>
    <row r="9" spans="1:12" s="34" customFormat="1" x14ac:dyDescent="0.25">
      <c r="A9" s="127"/>
      <c r="B9" s="127"/>
      <c r="C9" s="41" t="s">
        <v>25</v>
      </c>
      <c r="D9" s="121" t="s">
        <v>26</v>
      </c>
      <c r="E9" s="122"/>
      <c r="F9" s="122"/>
      <c r="G9" s="122"/>
      <c r="H9" s="118"/>
      <c r="I9" s="119"/>
      <c r="J9" s="119"/>
      <c r="K9" s="119"/>
      <c r="L9" s="120"/>
    </row>
    <row r="10" spans="1:12" s="5" customFormat="1" x14ac:dyDescent="0.25">
      <c r="A10" s="38"/>
      <c r="B10" s="39"/>
      <c r="C10" s="39"/>
      <c r="D10" s="121" t="s">
        <v>27</v>
      </c>
      <c r="E10" s="122"/>
      <c r="F10" s="122"/>
      <c r="G10" s="122"/>
      <c r="H10" s="118"/>
      <c r="I10" s="119"/>
      <c r="J10" s="119"/>
      <c r="K10" s="119"/>
      <c r="L10" s="120"/>
    </row>
    <row r="11" spans="1:12" s="5" customFormat="1" x14ac:dyDescent="0.25">
      <c r="A11" s="38"/>
      <c r="B11" s="39"/>
      <c r="C11" s="39"/>
      <c r="D11" s="121" t="s">
        <v>28</v>
      </c>
      <c r="E11" s="122"/>
      <c r="F11" s="122"/>
      <c r="G11" s="122"/>
      <c r="H11" s="118"/>
      <c r="I11" s="119"/>
      <c r="J11" s="119"/>
      <c r="K11" s="119"/>
      <c r="L11" s="120"/>
    </row>
    <row r="12" spans="1:12" s="5" customFormat="1" x14ac:dyDescent="0.25">
      <c r="A12" s="38"/>
      <c r="B12" s="39"/>
      <c r="C12" s="39"/>
      <c r="D12" s="121" t="s">
        <v>29</v>
      </c>
      <c r="E12" s="122"/>
      <c r="F12" s="122"/>
      <c r="G12" s="122"/>
      <c r="H12" s="118"/>
      <c r="I12" s="119"/>
      <c r="J12" s="119"/>
      <c r="K12" s="119"/>
      <c r="L12" s="120"/>
    </row>
    <row r="13" spans="1:12" s="5" customFormat="1" x14ac:dyDescent="0.25">
      <c r="A13" s="38"/>
      <c r="B13" s="39"/>
      <c r="C13" s="39"/>
      <c r="D13" s="121" t="s">
        <v>30</v>
      </c>
      <c r="E13" s="122"/>
      <c r="F13" s="122"/>
      <c r="G13" s="122"/>
      <c r="H13" s="118"/>
      <c r="I13" s="119"/>
      <c r="J13" s="119"/>
      <c r="K13" s="119"/>
      <c r="L13" s="120"/>
    </row>
    <row r="14" spans="1:12" s="5" customFormat="1" x14ac:dyDescent="0.25">
      <c r="A14" s="38"/>
      <c r="B14" s="39"/>
      <c r="C14" s="39"/>
      <c r="D14" s="123" t="s">
        <v>31</v>
      </c>
      <c r="E14" s="124"/>
      <c r="F14" s="124"/>
      <c r="G14" s="124"/>
      <c r="H14" s="118"/>
      <c r="I14" s="119"/>
      <c r="J14" s="119"/>
      <c r="K14" s="119"/>
      <c r="L14" s="120"/>
    </row>
    <row r="15" spans="1:12" s="5" customFormat="1" ht="16.5" thickBot="1" x14ac:dyDescent="0.3">
      <c r="A15" s="38"/>
      <c r="B15" s="39"/>
      <c r="C15" s="39"/>
      <c r="D15" s="116" t="s">
        <v>32</v>
      </c>
      <c r="E15" s="116"/>
      <c r="F15" s="116"/>
      <c r="G15" s="117"/>
      <c r="H15" s="118"/>
      <c r="I15" s="119"/>
      <c r="J15" s="119"/>
      <c r="K15" s="119"/>
      <c r="L15" s="120"/>
    </row>
    <row r="16" spans="1:12" ht="36" customHeight="1" x14ac:dyDescent="0.25">
      <c r="A16" s="128" t="s">
        <v>47</v>
      </c>
      <c r="B16" s="135" t="s">
        <v>2</v>
      </c>
      <c r="C16" s="137" t="s">
        <v>1</v>
      </c>
      <c r="D16" s="135" t="s">
        <v>13</v>
      </c>
      <c r="E16" s="135" t="s">
        <v>0</v>
      </c>
      <c r="F16" s="133" t="s">
        <v>3</v>
      </c>
      <c r="G16" s="130" t="s">
        <v>4</v>
      </c>
      <c r="H16" s="131"/>
      <c r="I16" s="132"/>
      <c r="J16" s="147" t="s">
        <v>5</v>
      </c>
      <c r="K16" s="148"/>
      <c r="L16" s="149"/>
    </row>
    <row r="17" spans="1:12" ht="36" customHeight="1" x14ac:dyDescent="0.25">
      <c r="A17" s="129"/>
      <c r="B17" s="136"/>
      <c r="C17" s="138"/>
      <c r="D17" s="136"/>
      <c r="E17" s="136"/>
      <c r="F17" s="134"/>
      <c r="G17" s="6" t="s">
        <v>6</v>
      </c>
      <c r="H17" s="7" t="s">
        <v>7</v>
      </c>
      <c r="I17" s="8" t="s">
        <v>8</v>
      </c>
      <c r="J17" s="6" t="s">
        <v>6</v>
      </c>
      <c r="K17" s="9" t="s">
        <v>9</v>
      </c>
      <c r="L17" s="10" t="s">
        <v>8</v>
      </c>
    </row>
    <row r="18" spans="1:12" s="36" customFormat="1" ht="18.75" customHeight="1" x14ac:dyDescent="0.25">
      <c r="A18" s="88" t="s">
        <v>51</v>
      </c>
      <c r="B18" s="89"/>
      <c r="C18" s="90" t="s">
        <v>67</v>
      </c>
      <c r="D18" s="77"/>
      <c r="E18" s="78"/>
      <c r="F18" s="79"/>
      <c r="G18" s="81"/>
      <c r="H18" s="81"/>
      <c r="I18" s="81"/>
      <c r="J18" s="80">
        <f>J19</f>
        <v>0</v>
      </c>
      <c r="K18" s="80">
        <f t="shared" ref="K18:L18" si="0">K19</f>
        <v>0</v>
      </c>
      <c r="L18" s="80">
        <f t="shared" si="0"/>
        <v>0</v>
      </c>
    </row>
    <row r="19" spans="1:12" s="36" customFormat="1" ht="18.75" customHeight="1" x14ac:dyDescent="0.25">
      <c r="A19" s="91"/>
      <c r="B19" s="92" t="s">
        <v>108</v>
      </c>
      <c r="C19" s="93" t="s">
        <v>68</v>
      </c>
      <c r="D19" s="94"/>
      <c r="E19" s="95"/>
      <c r="F19" s="96"/>
      <c r="G19" s="97"/>
      <c r="H19" s="97"/>
      <c r="I19" s="97"/>
      <c r="J19" s="98">
        <f>SUM(J20:J64)</f>
        <v>0</v>
      </c>
      <c r="K19" s="98">
        <f t="shared" ref="K19:L19" si="1">SUM(K20:K64)</f>
        <v>0</v>
      </c>
      <c r="L19" s="98">
        <f t="shared" si="1"/>
        <v>0</v>
      </c>
    </row>
    <row r="20" spans="1:12" s="37" customFormat="1" ht="31.5" x14ac:dyDescent="0.25">
      <c r="A20" s="73"/>
      <c r="B20" s="72" t="s">
        <v>109</v>
      </c>
      <c r="C20" s="69" t="s">
        <v>72</v>
      </c>
      <c r="D20" s="69"/>
      <c r="E20" s="70" t="s">
        <v>48</v>
      </c>
      <c r="F20" s="71">
        <v>252</v>
      </c>
      <c r="G20" s="74"/>
      <c r="H20" s="100"/>
      <c r="I20" s="75">
        <f>SUM(G20:H20)</f>
        <v>0</v>
      </c>
      <c r="J20" s="76">
        <f t="shared" ref="J20" si="2">F20*G20</f>
        <v>0</v>
      </c>
      <c r="K20" s="76"/>
      <c r="L20" s="76">
        <f t="shared" ref="L20" si="3">I20*F20</f>
        <v>0</v>
      </c>
    </row>
    <row r="21" spans="1:12" s="37" customFormat="1" ht="31.5" x14ac:dyDescent="0.25">
      <c r="A21" s="73"/>
      <c r="B21" s="72" t="s">
        <v>110</v>
      </c>
      <c r="C21" s="69" t="s">
        <v>70</v>
      </c>
      <c r="D21" s="69"/>
      <c r="E21" s="70" t="s">
        <v>48</v>
      </c>
      <c r="F21" s="71">
        <v>64</v>
      </c>
      <c r="G21" s="74"/>
      <c r="H21" s="100"/>
      <c r="I21" s="75">
        <f t="shared" ref="I21:I64" si="4">SUM(G21:H21)</f>
        <v>0</v>
      </c>
      <c r="J21" s="76">
        <f t="shared" ref="J21:J64" si="5">F21*G21</f>
        <v>0</v>
      </c>
      <c r="K21" s="76"/>
      <c r="L21" s="76">
        <f t="shared" ref="L21:L64" si="6">I21*F21</f>
        <v>0</v>
      </c>
    </row>
    <row r="22" spans="1:12" s="37" customFormat="1" x14ac:dyDescent="0.25">
      <c r="A22" s="73"/>
      <c r="B22" s="72" t="s">
        <v>111</v>
      </c>
      <c r="C22" s="69" t="s">
        <v>71</v>
      </c>
      <c r="D22" s="69"/>
      <c r="E22" s="70" t="s">
        <v>48</v>
      </c>
      <c r="F22" s="71">
        <v>171</v>
      </c>
      <c r="G22" s="74"/>
      <c r="H22" s="100"/>
      <c r="I22" s="75">
        <f t="shared" si="4"/>
        <v>0</v>
      </c>
      <c r="J22" s="76">
        <f t="shared" si="5"/>
        <v>0</v>
      </c>
      <c r="K22" s="76"/>
      <c r="L22" s="76">
        <f t="shared" si="6"/>
        <v>0</v>
      </c>
    </row>
    <row r="23" spans="1:12" s="37" customFormat="1" ht="31.5" x14ac:dyDescent="0.25">
      <c r="A23" s="73"/>
      <c r="B23" s="72" t="s">
        <v>112</v>
      </c>
      <c r="C23" s="69" t="s">
        <v>73</v>
      </c>
      <c r="D23" s="69"/>
      <c r="E23" s="70" t="s">
        <v>48</v>
      </c>
      <c r="F23" s="71">
        <v>47</v>
      </c>
      <c r="G23" s="74"/>
      <c r="H23" s="100"/>
      <c r="I23" s="75">
        <f t="shared" si="4"/>
        <v>0</v>
      </c>
      <c r="J23" s="76">
        <f t="shared" si="5"/>
        <v>0</v>
      </c>
      <c r="K23" s="76"/>
      <c r="L23" s="76">
        <f t="shared" si="6"/>
        <v>0</v>
      </c>
    </row>
    <row r="24" spans="1:12" s="37" customFormat="1" ht="63" x14ac:dyDescent="0.25">
      <c r="A24" s="73"/>
      <c r="B24" s="72" t="s">
        <v>113</v>
      </c>
      <c r="C24" s="69" t="s">
        <v>74</v>
      </c>
      <c r="D24" s="69"/>
      <c r="E24" s="70" t="s">
        <v>48</v>
      </c>
      <c r="F24" s="71">
        <v>100</v>
      </c>
      <c r="G24" s="74"/>
      <c r="H24" s="100"/>
      <c r="I24" s="75">
        <f t="shared" si="4"/>
        <v>0</v>
      </c>
      <c r="J24" s="76">
        <f t="shared" si="5"/>
        <v>0</v>
      </c>
      <c r="K24" s="76"/>
      <c r="L24" s="76">
        <f t="shared" si="6"/>
        <v>0</v>
      </c>
    </row>
    <row r="25" spans="1:12" s="37" customFormat="1" ht="31.5" x14ac:dyDescent="0.25">
      <c r="A25" s="73"/>
      <c r="B25" s="72" t="s">
        <v>114</v>
      </c>
      <c r="C25" s="69" t="s">
        <v>75</v>
      </c>
      <c r="D25" s="69"/>
      <c r="E25" s="70" t="s">
        <v>48</v>
      </c>
      <c r="F25" s="71">
        <v>128</v>
      </c>
      <c r="G25" s="74"/>
      <c r="H25" s="100"/>
      <c r="I25" s="75">
        <f t="shared" si="4"/>
        <v>0</v>
      </c>
      <c r="J25" s="76">
        <f t="shared" si="5"/>
        <v>0</v>
      </c>
      <c r="K25" s="76"/>
      <c r="L25" s="76">
        <f t="shared" si="6"/>
        <v>0</v>
      </c>
    </row>
    <row r="26" spans="1:12" s="37" customFormat="1" ht="47.25" x14ac:dyDescent="0.25">
      <c r="A26" s="73"/>
      <c r="B26" s="72" t="s">
        <v>115</v>
      </c>
      <c r="C26" s="69" t="s">
        <v>76</v>
      </c>
      <c r="D26" s="69"/>
      <c r="E26" s="70" t="s">
        <v>48</v>
      </c>
      <c r="F26" s="71">
        <v>36</v>
      </c>
      <c r="G26" s="74"/>
      <c r="H26" s="100"/>
      <c r="I26" s="75">
        <f t="shared" si="4"/>
        <v>0</v>
      </c>
      <c r="J26" s="76">
        <f t="shared" si="5"/>
        <v>0</v>
      </c>
      <c r="K26" s="76"/>
      <c r="L26" s="76">
        <f t="shared" si="6"/>
        <v>0</v>
      </c>
    </row>
    <row r="27" spans="1:12" s="37" customFormat="1" x14ac:dyDescent="0.25">
      <c r="A27" s="73"/>
      <c r="B27" s="72" t="s">
        <v>116</v>
      </c>
      <c r="C27" s="69" t="s">
        <v>77</v>
      </c>
      <c r="D27" s="69"/>
      <c r="E27" s="70" t="s">
        <v>48</v>
      </c>
      <c r="F27" s="71">
        <v>7</v>
      </c>
      <c r="G27" s="74"/>
      <c r="H27" s="100"/>
      <c r="I27" s="75">
        <f t="shared" si="4"/>
        <v>0</v>
      </c>
      <c r="J27" s="76">
        <f t="shared" si="5"/>
        <v>0</v>
      </c>
      <c r="K27" s="76">
        <f t="shared" ref="K27:K64" si="7">H27*F27</f>
        <v>0</v>
      </c>
      <c r="L27" s="76">
        <f t="shared" si="6"/>
        <v>0</v>
      </c>
    </row>
    <row r="28" spans="1:12" s="37" customFormat="1" x14ac:dyDescent="0.25">
      <c r="A28" s="73"/>
      <c r="B28" s="72" t="s">
        <v>117</v>
      </c>
      <c r="C28" s="69" t="s">
        <v>85</v>
      </c>
      <c r="D28" s="69"/>
      <c r="E28" s="70" t="s">
        <v>84</v>
      </c>
      <c r="F28" s="71">
        <v>3</v>
      </c>
      <c r="G28" s="74"/>
      <c r="H28" s="74"/>
      <c r="I28" s="75">
        <f t="shared" si="4"/>
        <v>0</v>
      </c>
      <c r="J28" s="76">
        <f t="shared" si="5"/>
        <v>0</v>
      </c>
      <c r="K28" s="76">
        <f t="shared" si="7"/>
        <v>0</v>
      </c>
      <c r="L28" s="76">
        <f t="shared" si="6"/>
        <v>0</v>
      </c>
    </row>
    <row r="29" spans="1:12" s="37" customFormat="1" x14ac:dyDescent="0.25">
      <c r="A29" s="73"/>
      <c r="B29" s="72" t="s">
        <v>118</v>
      </c>
      <c r="C29" s="69" t="s">
        <v>78</v>
      </c>
      <c r="D29" s="69"/>
      <c r="E29" s="70" t="s">
        <v>48</v>
      </c>
      <c r="F29" s="71">
        <v>1</v>
      </c>
      <c r="G29" s="74"/>
      <c r="H29" s="74"/>
      <c r="I29" s="75">
        <f t="shared" si="4"/>
        <v>0</v>
      </c>
      <c r="J29" s="76">
        <f t="shared" si="5"/>
        <v>0</v>
      </c>
      <c r="K29" s="76">
        <f t="shared" si="7"/>
        <v>0</v>
      </c>
      <c r="L29" s="76">
        <f t="shared" si="6"/>
        <v>0</v>
      </c>
    </row>
    <row r="30" spans="1:12" s="37" customFormat="1" x14ac:dyDescent="0.25">
      <c r="A30" s="73"/>
      <c r="B30" s="72" t="s">
        <v>119</v>
      </c>
      <c r="C30" s="69" t="s">
        <v>79</v>
      </c>
      <c r="D30" s="69"/>
      <c r="E30" s="70" t="s">
        <v>48</v>
      </c>
      <c r="F30" s="71">
        <v>1</v>
      </c>
      <c r="G30" s="74"/>
      <c r="H30" s="74"/>
      <c r="I30" s="75">
        <f t="shared" si="4"/>
        <v>0</v>
      </c>
      <c r="J30" s="76">
        <f t="shared" si="5"/>
        <v>0</v>
      </c>
      <c r="K30" s="76">
        <f t="shared" si="7"/>
        <v>0</v>
      </c>
      <c r="L30" s="76">
        <f t="shared" si="6"/>
        <v>0</v>
      </c>
    </row>
    <row r="31" spans="1:12" s="37" customFormat="1" x14ac:dyDescent="0.25">
      <c r="A31" s="73"/>
      <c r="B31" s="72" t="s">
        <v>120</v>
      </c>
      <c r="C31" s="69" t="s">
        <v>80</v>
      </c>
      <c r="D31" s="69"/>
      <c r="E31" s="70" t="s">
        <v>48</v>
      </c>
      <c r="F31" s="71">
        <v>1</v>
      </c>
      <c r="G31" s="74"/>
      <c r="H31" s="74"/>
      <c r="I31" s="75">
        <f t="shared" si="4"/>
        <v>0</v>
      </c>
      <c r="J31" s="76">
        <f t="shared" si="5"/>
        <v>0</v>
      </c>
      <c r="K31" s="76">
        <f t="shared" si="7"/>
        <v>0</v>
      </c>
      <c r="L31" s="76">
        <f t="shared" si="6"/>
        <v>0</v>
      </c>
    </row>
    <row r="32" spans="1:12" s="37" customFormat="1" x14ac:dyDescent="0.25">
      <c r="A32" s="73"/>
      <c r="B32" s="72" t="s">
        <v>121</v>
      </c>
      <c r="C32" s="69" t="s">
        <v>81</v>
      </c>
      <c r="D32" s="69"/>
      <c r="E32" s="70" t="s">
        <v>48</v>
      </c>
      <c r="F32" s="71">
        <v>4</v>
      </c>
      <c r="G32" s="74"/>
      <c r="H32" s="74"/>
      <c r="I32" s="75">
        <f t="shared" si="4"/>
        <v>0</v>
      </c>
      <c r="J32" s="76">
        <f t="shared" si="5"/>
        <v>0</v>
      </c>
      <c r="K32" s="76">
        <f t="shared" si="7"/>
        <v>0</v>
      </c>
      <c r="L32" s="76">
        <f t="shared" si="6"/>
        <v>0</v>
      </c>
    </row>
    <row r="33" spans="1:12" s="37" customFormat="1" x14ac:dyDescent="0.25">
      <c r="A33" s="73"/>
      <c r="B33" s="72" t="s">
        <v>122</v>
      </c>
      <c r="C33" s="69" t="s">
        <v>82</v>
      </c>
      <c r="D33" s="69"/>
      <c r="E33" s="70" t="s">
        <v>48</v>
      </c>
      <c r="F33" s="71">
        <v>1</v>
      </c>
      <c r="G33" s="74"/>
      <c r="H33" s="74"/>
      <c r="I33" s="75">
        <f t="shared" si="4"/>
        <v>0</v>
      </c>
      <c r="J33" s="76">
        <f t="shared" si="5"/>
        <v>0</v>
      </c>
      <c r="K33" s="76">
        <f t="shared" si="7"/>
        <v>0</v>
      </c>
      <c r="L33" s="76">
        <f t="shared" si="6"/>
        <v>0</v>
      </c>
    </row>
    <row r="34" spans="1:12" s="37" customFormat="1" x14ac:dyDescent="0.25">
      <c r="A34" s="73"/>
      <c r="B34" s="72" t="s">
        <v>123</v>
      </c>
      <c r="C34" s="69" t="s">
        <v>83</v>
      </c>
      <c r="D34" s="69"/>
      <c r="E34" s="70" t="s">
        <v>48</v>
      </c>
      <c r="F34" s="71">
        <v>1</v>
      </c>
      <c r="G34" s="74"/>
      <c r="H34" s="74"/>
      <c r="I34" s="75">
        <f t="shared" si="4"/>
        <v>0</v>
      </c>
      <c r="J34" s="76">
        <f t="shared" si="5"/>
        <v>0</v>
      </c>
      <c r="K34" s="76">
        <f t="shared" si="7"/>
        <v>0</v>
      </c>
      <c r="L34" s="76">
        <f t="shared" si="6"/>
        <v>0</v>
      </c>
    </row>
    <row r="35" spans="1:12" s="37" customFormat="1" x14ac:dyDescent="0.25">
      <c r="A35" s="73"/>
      <c r="B35" s="72" t="s">
        <v>125</v>
      </c>
      <c r="C35" s="69" t="s">
        <v>86</v>
      </c>
      <c r="D35" s="69"/>
      <c r="E35" s="70" t="s">
        <v>84</v>
      </c>
      <c r="F35" s="71">
        <v>3</v>
      </c>
      <c r="G35" s="74"/>
      <c r="H35" s="74"/>
      <c r="I35" s="75">
        <f t="shared" si="4"/>
        <v>0</v>
      </c>
      <c r="J35" s="76">
        <f t="shared" si="5"/>
        <v>0</v>
      </c>
      <c r="K35" s="76">
        <f t="shared" si="7"/>
        <v>0</v>
      </c>
      <c r="L35" s="76">
        <f t="shared" si="6"/>
        <v>0</v>
      </c>
    </row>
    <row r="36" spans="1:12" s="37" customFormat="1" x14ac:dyDescent="0.25">
      <c r="A36" s="73"/>
      <c r="B36" s="72" t="s">
        <v>124</v>
      </c>
      <c r="C36" s="69" t="s">
        <v>78</v>
      </c>
      <c r="D36" s="69"/>
      <c r="E36" s="70" t="s">
        <v>48</v>
      </c>
      <c r="F36" s="71">
        <v>1</v>
      </c>
      <c r="G36" s="74"/>
      <c r="H36" s="74"/>
      <c r="I36" s="75">
        <f t="shared" si="4"/>
        <v>0</v>
      </c>
      <c r="J36" s="76">
        <f t="shared" si="5"/>
        <v>0</v>
      </c>
      <c r="K36" s="76">
        <f t="shared" si="7"/>
        <v>0</v>
      </c>
      <c r="L36" s="76">
        <f t="shared" si="6"/>
        <v>0</v>
      </c>
    </row>
    <row r="37" spans="1:12" s="37" customFormat="1" x14ac:dyDescent="0.25">
      <c r="A37" s="73"/>
      <c r="B37" s="72" t="s">
        <v>126</v>
      </c>
      <c r="C37" s="69" t="s">
        <v>79</v>
      </c>
      <c r="D37" s="69"/>
      <c r="E37" s="70" t="s">
        <v>48</v>
      </c>
      <c r="F37" s="71">
        <v>1</v>
      </c>
      <c r="G37" s="74"/>
      <c r="H37" s="74"/>
      <c r="I37" s="75">
        <f t="shared" si="4"/>
        <v>0</v>
      </c>
      <c r="J37" s="76">
        <f t="shared" si="5"/>
        <v>0</v>
      </c>
      <c r="K37" s="76">
        <f t="shared" si="7"/>
        <v>0</v>
      </c>
      <c r="L37" s="76">
        <f t="shared" si="6"/>
        <v>0</v>
      </c>
    </row>
    <row r="38" spans="1:12" s="37" customFormat="1" x14ac:dyDescent="0.25">
      <c r="A38" s="73"/>
      <c r="B38" s="72" t="s">
        <v>127</v>
      </c>
      <c r="C38" s="69" t="s">
        <v>80</v>
      </c>
      <c r="D38" s="69"/>
      <c r="E38" s="70" t="s">
        <v>48</v>
      </c>
      <c r="F38" s="71">
        <v>1</v>
      </c>
      <c r="G38" s="74"/>
      <c r="H38" s="74"/>
      <c r="I38" s="75">
        <f t="shared" si="4"/>
        <v>0</v>
      </c>
      <c r="J38" s="76">
        <f t="shared" si="5"/>
        <v>0</v>
      </c>
      <c r="K38" s="76">
        <f t="shared" si="7"/>
        <v>0</v>
      </c>
      <c r="L38" s="76">
        <f t="shared" si="6"/>
        <v>0</v>
      </c>
    </row>
    <row r="39" spans="1:12" s="37" customFormat="1" x14ac:dyDescent="0.25">
      <c r="A39" s="73"/>
      <c r="B39" s="72" t="s">
        <v>128</v>
      </c>
      <c r="C39" s="69" t="s">
        <v>81</v>
      </c>
      <c r="D39" s="69"/>
      <c r="E39" s="70" t="s">
        <v>48</v>
      </c>
      <c r="F39" s="71">
        <v>3</v>
      </c>
      <c r="G39" s="74"/>
      <c r="H39" s="74"/>
      <c r="I39" s="75">
        <f t="shared" si="4"/>
        <v>0</v>
      </c>
      <c r="J39" s="76">
        <f t="shared" si="5"/>
        <v>0</v>
      </c>
      <c r="K39" s="76">
        <f t="shared" si="7"/>
        <v>0</v>
      </c>
      <c r="L39" s="76">
        <f t="shared" si="6"/>
        <v>0</v>
      </c>
    </row>
    <row r="40" spans="1:12" s="37" customFormat="1" x14ac:dyDescent="0.25">
      <c r="A40" s="73"/>
      <c r="B40" s="72" t="s">
        <v>129</v>
      </c>
      <c r="C40" s="69" t="s">
        <v>82</v>
      </c>
      <c r="D40" s="69"/>
      <c r="E40" s="70" t="s">
        <v>48</v>
      </c>
      <c r="F40" s="71">
        <v>1</v>
      </c>
      <c r="G40" s="74"/>
      <c r="H40" s="74"/>
      <c r="I40" s="75">
        <f t="shared" si="4"/>
        <v>0</v>
      </c>
      <c r="J40" s="76">
        <f t="shared" si="5"/>
        <v>0</v>
      </c>
      <c r="K40" s="76">
        <f t="shared" si="7"/>
        <v>0</v>
      </c>
      <c r="L40" s="76">
        <f t="shared" si="6"/>
        <v>0</v>
      </c>
    </row>
    <row r="41" spans="1:12" s="37" customFormat="1" x14ac:dyDescent="0.25">
      <c r="A41" s="73"/>
      <c r="B41" s="72" t="s">
        <v>130</v>
      </c>
      <c r="C41" s="69" t="s">
        <v>83</v>
      </c>
      <c r="D41" s="69"/>
      <c r="E41" s="70" t="s">
        <v>48</v>
      </c>
      <c r="F41" s="71">
        <v>1</v>
      </c>
      <c r="G41" s="74"/>
      <c r="H41" s="74"/>
      <c r="I41" s="75">
        <f t="shared" si="4"/>
        <v>0</v>
      </c>
      <c r="J41" s="76">
        <f t="shared" si="5"/>
        <v>0</v>
      </c>
      <c r="K41" s="76">
        <f t="shared" si="7"/>
        <v>0</v>
      </c>
      <c r="L41" s="76">
        <f t="shared" si="6"/>
        <v>0</v>
      </c>
    </row>
    <row r="42" spans="1:12" s="37" customFormat="1" x14ac:dyDescent="0.25">
      <c r="A42" s="73"/>
      <c r="B42" s="72" t="s">
        <v>131</v>
      </c>
      <c r="C42" s="69" t="s">
        <v>87</v>
      </c>
      <c r="D42" s="69"/>
      <c r="E42" s="70" t="s">
        <v>84</v>
      </c>
      <c r="F42" s="71">
        <v>1</v>
      </c>
      <c r="G42" s="74"/>
      <c r="H42" s="74"/>
      <c r="I42" s="75">
        <f t="shared" si="4"/>
        <v>0</v>
      </c>
      <c r="J42" s="76">
        <f t="shared" si="5"/>
        <v>0</v>
      </c>
      <c r="K42" s="76">
        <f t="shared" si="7"/>
        <v>0</v>
      </c>
      <c r="L42" s="76">
        <f t="shared" si="6"/>
        <v>0</v>
      </c>
    </row>
    <row r="43" spans="1:12" s="37" customFormat="1" x14ac:dyDescent="0.25">
      <c r="A43" s="73"/>
      <c r="B43" s="72" t="s">
        <v>132</v>
      </c>
      <c r="C43" s="69" t="s">
        <v>88</v>
      </c>
      <c r="D43" s="69"/>
      <c r="E43" s="70" t="s">
        <v>48</v>
      </c>
      <c r="F43" s="71">
        <v>1</v>
      </c>
      <c r="G43" s="74"/>
      <c r="H43" s="74"/>
      <c r="I43" s="75">
        <f t="shared" si="4"/>
        <v>0</v>
      </c>
      <c r="J43" s="76">
        <f t="shared" si="5"/>
        <v>0</v>
      </c>
      <c r="K43" s="76">
        <f t="shared" si="7"/>
        <v>0</v>
      </c>
      <c r="L43" s="76">
        <f t="shared" si="6"/>
        <v>0</v>
      </c>
    </row>
    <row r="44" spans="1:12" s="37" customFormat="1" x14ac:dyDescent="0.25">
      <c r="A44" s="73"/>
      <c r="B44" s="72" t="s">
        <v>133</v>
      </c>
      <c r="C44" s="69" t="s">
        <v>89</v>
      </c>
      <c r="D44" s="69"/>
      <c r="E44" s="70" t="s">
        <v>48</v>
      </c>
      <c r="F44" s="71">
        <v>1</v>
      </c>
      <c r="G44" s="74"/>
      <c r="H44" s="74"/>
      <c r="I44" s="75">
        <f t="shared" si="4"/>
        <v>0</v>
      </c>
      <c r="J44" s="76">
        <f t="shared" si="5"/>
        <v>0</v>
      </c>
      <c r="K44" s="76">
        <f t="shared" si="7"/>
        <v>0</v>
      </c>
      <c r="L44" s="76">
        <f t="shared" si="6"/>
        <v>0</v>
      </c>
    </row>
    <row r="45" spans="1:12" s="37" customFormat="1" x14ac:dyDescent="0.25">
      <c r="A45" s="73"/>
      <c r="B45" s="72" t="s">
        <v>134</v>
      </c>
      <c r="C45" s="69" t="s">
        <v>90</v>
      </c>
      <c r="D45" s="69"/>
      <c r="E45" s="70" t="s">
        <v>48</v>
      </c>
      <c r="F45" s="71">
        <v>1</v>
      </c>
      <c r="G45" s="74"/>
      <c r="H45" s="74"/>
      <c r="I45" s="75">
        <f t="shared" si="4"/>
        <v>0</v>
      </c>
      <c r="J45" s="76">
        <f t="shared" si="5"/>
        <v>0</v>
      </c>
      <c r="K45" s="76">
        <f t="shared" si="7"/>
        <v>0</v>
      </c>
      <c r="L45" s="76">
        <f t="shared" si="6"/>
        <v>0</v>
      </c>
    </row>
    <row r="46" spans="1:12" s="37" customFormat="1" x14ac:dyDescent="0.25">
      <c r="A46" s="73"/>
      <c r="B46" s="72" t="s">
        <v>135</v>
      </c>
      <c r="C46" s="69" t="s">
        <v>81</v>
      </c>
      <c r="D46" s="69"/>
      <c r="E46" s="70" t="s">
        <v>48</v>
      </c>
      <c r="F46" s="71">
        <v>2</v>
      </c>
      <c r="G46" s="74"/>
      <c r="H46" s="74"/>
      <c r="I46" s="75">
        <f t="shared" si="4"/>
        <v>0</v>
      </c>
      <c r="J46" s="76">
        <f t="shared" si="5"/>
        <v>0</v>
      </c>
      <c r="K46" s="76">
        <f t="shared" si="7"/>
        <v>0</v>
      </c>
      <c r="L46" s="76">
        <f t="shared" si="6"/>
        <v>0</v>
      </c>
    </row>
    <row r="47" spans="1:12" s="37" customFormat="1" x14ac:dyDescent="0.25">
      <c r="A47" s="73"/>
      <c r="B47" s="72" t="s">
        <v>136</v>
      </c>
      <c r="C47" s="69" t="s">
        <v>91</v>
      </c>
      <c r="D47" s="69"/>
      <c r="E47" s="70" t="s">
        <v>84</v>
      </c>
      <c r="F47" s="71">
        <v>6</v>
      </c>
      <c r="G47" s="74"/>
      <c r="H47" s="74"/>
      <c r="I47" s="75">
        <f t="shared" si="4"/>
        <v>0</v>
      </c>
      <c r="J47" s="76">
        <f t="shared" si="5"/>
        <v>0</v>
      </c>
      <c r="K47" s="76">
        <f t="shared" si="7"/>
        <v>0</v>
      </c>
      <c r="L47" s="76">
        <f t="shared" si="6"/>
        <v>0</v>
      </c>
    </row>
    <row r="48" spans="1:12" s="37" customFormat="1" x14ac:dyDescent="0.25">
      <c r="A48" s="73"/>
      <c r="B48" s="72" t="s">
        <v>137</v>
      </c>
      <c r="C48" s="69" t="s">
        <v>88</v>
      </c>
      <c r="D48" s="69"/>
      <c r="E48" s="70" t="s">
        <v>48</v>
      </c>
      <c r="F48" s="71">
        <v>1</v>
      </c>
      <c r="G48" s="74"/>
      <c r="H48" s="74"/>
      <c r="I48" s="75">
        <f t="shared" si="4"/>
        <v>0</v>
      </c>
      <c r="J48" s="76">
        <f t="shared" si="5"/>
        <v>0</v>
      </c>
      <c r="K48" s="76">
        <f t="shared" si="7"/>
        <v>0</v>
      </c>
      <c r="L48" s="76">
        <f t="shared" si="6"/>
        <v>0</v>
      </c>
    </row>
    <row r="49" spans="1:12" s="37" customFormat="1" x14ac:dyDescent="0.25">
      <c r="A49" s="73"/>
      <c r="B49" s="72" t="s">
        <v>138</v>
      </c>
      <c r="C49" s="69" t="s">
        <v>79</v>
      </c>
      <c r="D49" s="69"/>
      <c r="E49" s="70" t="s">
        <v>48</v>
      </c>
      <c r="F49" s="71">
        <v>1</v>
      </c>
      <c r="G49" s="74"/>
      <c r="H49" s="74"/>
      <c r="I49" s="75">
        <f t="shared" si="4"/>
        <v>0</v>
      </c>
      <c r="J49" s="76">
        <f t="shared" si="5"/>
        <v>0</v>
      </c>
      <c r="K49" s="76">
        <f t="shared" si="7"/>
        <v>0</v>
      </c>
      <c r="L49" s="76">
        <f t="shared" si="6"/>
        <v>0</v>
      </c>
    </row>
    <row r="50" spans="1:12" s="37" customFormat="1" x14ac:dyDescent="0.25">
      <c r="A50" s="73"/>
      <c r="B50" s="72" t="s">
        <v>139</v>
      </c>
      <c r="C50" s="69" t="s">
        <v>81</v>
      </c>
      <c r="D50" s="69"/>
      <c r="E50" s="70" t="s">
        <v>48</v>
      </c>
      <c r="F50" s="71">
        <v>3</v>
      </c>
      <c r="G50" s="74"/>
      <c r="H50" s="74"/>
      <c r="I50" s="75">
        <f t="shared" si="4"/>
        <v>0</v>
      </c>
      <c r="J50" s="76">
        <f t="shared" si="5"/>
        <v>0</v>
      </c>
      <c r="K50" s="76">
        <f t="shared" si="7"/>
        <v>0</v>
      </c>
      <c r="L50" s="76">
        <f t="shared" si="6"/>
        <v>0</v>
      </c>
    </row>
    <row r="51" spans="1:12" s="37" customFormat="1" x14ac:dyDescent="0.25">
      <c r="A51" s="73"/>
      <c r="B51" s="72" t="s">
        <v>140</v>
      </c>
      <c r="C51" s="69" t="s">
        <v>93</v>
      </c>
      <c r="D51" s="69"/>
      <c r="E51" s="70" t="s">
        <v>92</v>
      </c>
      <c r="F51" s="71">
        <v>130</v>
      </c>
      <c r="G51" s="74"/>
      <c r="H51" s="74"/>
      <c r="I51" s="75">
        <f t="shared" si="4"/>
        <v>0</v>
      </c>
      <c r="J51" s="76">
        <f t="shared" si="5"/>
        <v>0</v>
      </c>
      <c r="K51" s="76">
        <f t="shared" si="7"/>
        <v>0</v>
      </c>
      <c r="L51" s="76">
        <f t="shared" si="6"/>
        <v>0</v>
      </c>
    </row>
    <row r="52" spans="1:12" s="37" customFormat="1" x14ac:dyDescent="0.25">
      <c r="A52" s="73"/>
      <c r="B52" s="72" t="s">
        <v>141</v>
      </c>
      <c r="C52" s="69" t="s">
        <v>94</v>
      </c>
      <c r="D52" s="69"/>
      <c r="E52" s="70" t="s">
        <v>92</v>
      </c>
      <c r="F52" s="71">
        <v>2990</v>
      </c>
      <c r="G52" s="74"/>
      <c r="H52" s="74"/>
      <c r="I52" s="75">
        <f t="shared" si="4"/>
        <v>0</v>
      </c>
      <c r="J52" s="76">
        <f t="shared" si="5"/>
        <v>0</v>
      </c>
      <c r="K52" s="76">
        <f t="shared" si="7"/>
        <v>0</v>
      </c>
      <c r="L52" s="76">
        <f t="shared" si="6"/>
        <v>0</v>
      </c>
    </row>
    <row r="53" spans="1:12" s="37" customFormat="1" x14ac:dyDescent="0.25">
      <c r="A53" s="73"/>
      <c r="B53" s="72" t="s">
        <v>142</v>
      </c>
      <c r="C53" s="69" t="s">
        <v>95</v>
      </c>
      <c r="D53" s="69"/>
      <c r="E53" s="70" t="s">
        <v>92</v>
      </c>
      <c r="F53" s="71">
        <v>125</v>
      </c>
      <c r="G53" s="74"/>
      <c r="H53" s="74"/>
      <c r="I53" s="75">
        <f t="shared" si="4"/>
        <v>0</v>
      </c>
      <c r="J53" s="76">
        <f t="shared" si="5"/>
        <v>0</v>
      </c>
      <c r="K53" s="76">
        <f t="shared" si="7"/>
        <v>0</v>
      </c>
      <c r="L53" s="76">
        <f t="shared" si="6"/>
        <v>0</v>
      </c>
    </row>
    <row r="54" spans="1:12" s="37" customFormat="1" x14ac:dyDescent="0.25">
      <c r="A54" s="73"/>
      <c r="B54" s="72" t="s">
        <v>143</v>
      </c>
      <c r="C54" s="69" t="s">
        <v>96</v>
      </c>
      <c r="D54" s="69"/>
      <c r="E54" s="70" t="s">
        <v>92</v>
      </c>
      <c r="F54" s="71">
        <v>410</v>
      </c>
      <c r="G54" s="74"/>
      <c r="H54" s="74"/>
      <c r="I54" s="75">
        <f t="shared" si="4"/>
        <v>0</v>
      </c>
      <c r="J54" s="76">
        <f t="shared" si="5"/>
        <v>0</v>
      </c>
      <c r="K54" s="76">
        <f t="shared" si="7"/>
        <v>0</v>
      </c>
      <c r="L54" s="76">
        <f t="shared" si="6"/>
        <v>0</v>
      </c>
    </row>
    <row r="55" spans="1:12" s="37" customFormat="1" ht="31.5" x14ac:dyDescent="0.25">
      <c r="A55" s="73"/>
      <c r="B55" s="72" t="s">
        <v>144</v>
      </c>
      <c r="C55" s="69" t="s">
        <v>99</v>
      </c>
      <c r="D55" s="69"/>
      <c r="E55" s="70" t="s">
        <v>48</v>
      </c>
      <c r="F55" s="71">
        <v>250</v>
      </c>
      <c r="G55" s="74"/>
      <c r="H55" s="74"/>
      <c r="I55" s="75">
        <f t="shared" si="4"/>
        <v>0</v>
      </c>
      <c r="J55" s="76">
        <f t="shared" si="5"/>
        <v>0</v>
      </c>
      <c r="K55" s="76">
        <f t="shared" si="7"/>
        <v>0</v>
      </c>
      <c r="L55" s="76">
        <f t="shared" si="6"/>
        <v>0</v>
      </c>
    </row>
    <row r="56" spans="1:12" s="37" customFormat="1" x14ac:dyDescent="0.25">
      <c r="A56" s="73"/>
      <c r="B56" s="72" t="s">
        <v>145</v>
      </c>
      <c r="C56" s="69" t="s">
        <v>100</v>
      </c>
      <c r="D56" s="69"/>
      <c r="E56" s="70" t="s">
        <v>48</v>
      </c>
      <c r="F56" s="71">
        <v>2000</v>
      </c>
      <c r="G56" s="74"/>
      <c r="H56" s="74"/>
      <c r="I56" s="75">
        <f t="shared" si="4"/>
        <v>0</v>
      </c>
      <c r="J56" s="76">
        <f t="shared" si="5"/>
        <v>0</v>
      </c>
      <c r="K56" s="76">
        <f t="shared" si="7"/>
        <v>0</v>
      </c>
      <c r="L56" s="76">
        <f t="shared" si="6"/>
        <v>0</v>
      </c>
    </row>
    <row r="57" spans="1:12" s="37" customFormat="1" x14ac:dyDescent="0.25">
      <c r="A57" s="73"/>
      <c r="B57" s="72" t="s">
        <v>146</v>
      </c>
      <c r="C57" s="69" t="s">
        <v>101</v>
      </c>
      <c r="D57" s="69"/>
      <c r="E57" s="70" t="s">
        <v>48</v>
      </c>
      <c r="F57" s="71">
        <v>14</v>
      </c>
      <c r="G57" s="74"/>
      <c r="H57" s="74"/>
      <c r="I57" s="75">
        <f t="shared" si="4"/>
        <v>0</v>
      </c>
      <c r="J57" s="76">
        <f t="shared" si="5"/>
        <v>0</v>
      </c>
      <c r="K57" s="76">
        <f t="shared" si="7"/>
        <v>0</v>
      </c>
      <c r="L57" s="76">
        <f t="shared" si="6"/>
        <v>0</v>
      </c>
    </row>
    <row r="58" spans="1:12" s="37" customFormat="1" x14ac:dyDescent="0.25">
      <c r="A58" s="73"/>
      <c r="B58" s="72" t="s">
        <v>147</v>
      </c>
      <c r="C58" s="69" t="s">
        <v>102</v>
      </c>
      <c r="D58" s="69"/>
      <c r="E58" s="70" t="s">
        <v>48</v>
      </c>
      <c r="F58" s="71">
        <v>32</v>
      </c>
      <c r="G58" s="74"/>
      <c r="H58" s="74"/>
      <c r="I58" s="75">
        <f t="shared" si="4"/>
        <v>0</v>
      </c>
      <c r="J58" s="76">
        <f t="shared" si="5"/>
        <v>0</v>
      </c>
      <c r="K58" s="76">
        <f t="shared" si="7"/>
        <v>0</v>
      </c>
      <c r="L58" s="76">
        <f t="shared" si="6"/>
        <v>0</v>
      </c>
    </row>
    <row r="59" spans="1:12" s="37" customFormat="1" ht="31.5" x14ac:dyDescent="0.25">
      <c r="A59" s="73"/>
      <c r="B59" s="72" t="s">
        <v>148</v>
      </c>
      <c r="C59" s="69" t="s">
        <v>103</v>
      </c>
      <c r="D59" s="69"/>
      <c r="E59" s="70" t="s">
        <v>92</v>
      </c>
      <c r="F59" s="71">
        <v>2855</v>
      </c>
      <c r="G59" s="74"/>
      <c r="H59" s="74"/>
      <c r="I59" s="75">
        <f t="shared" si="4"/>
        <v>0</v>
      </c>
      <c r="J59" s="76">
        <f t="shared" si="5"/>
        <v>0</v>
      </c>
      <c r="K59" s="76">
        <f t="shared" si="7"/>
        <v>0</v>
      </c>
      <c r="L59" s="76">
        <f t="shared" si="6"/>
        <v>0</v>
      </c>
    </row>
    <row r="60" spans="1:12" s="37" customFormat="1" x14ac:dyDescent="0.25">
      <c r="A60" s="73"/>
      <c r="B60" s="72" t="s">
        <v>149</v>
      </c>
      <c r="C60" s="69" t="s">
        <v>104</v>
      </c>
      <c r="D60" s="69"/>
      <c r="E60" s="70" t="s">
        <v>92</v>
      </c>
      <c r="F60" s="71">
        <v>85</v>
      </c>
      <c r="G60" s="74"/>
      <c r="H60" s="74"/>
      <c r="I60" s="75">
        <f t="shared" si="4"/>
        <v>0</v>
      </c>
      <c r="J60" s="76">
        <f t="shared" si="5"/>
        <v>0</v>
      </c>
      <c r="K60" s="76">
        <f t="shared" si="7"/>
        <v>0</v>
      </c>
      <c r="L60" s="76">
        <f t="shared" si="6"/>
        <v>0</v>
      </c>
    </row>
    <row r="61" spans="1:12" s="37" customFormat="1" ht="31.5" x14ac:dyDescent="0.25">
      <c r="A61" s="73"/>
      <c r="B61" s="72" t="s">
        <v>150</v>
      </c>
      <c r="C61" s="69" t="s">
        <v>105</v>
      </c>
      <c r="D61" s="69"/>
      <c r="E61" s="70" t="s">
        <v>48</v>
      </c>
      <c r="F61" s="71">
        <v>60</v>
      </c>
      <c r="G61" s="74"/>
      <c r="H61" s="74"/>
      <c r="I61" s="75">
        <f t="shared" si="4"/>
        <v>0</v>
      </c>
      <c r="J61" s="76">
        <f t="shared" si="5"/>
        <v>0</v>
      </c>
      <c r="K61" s="76">
        <f t="shared" si="7"/>
        <v>0</v>
      </c>
      <c r="L61" s="76">
        <f t="shared" si="6"/>
        <v>0</v>
      </c>
    </row>
    <row r="62" spans="1:12" s="37" customFormat="1" x14ac:dyDescent="0.25">
      <c r="A62" s="73"/>
      <c r="B62" s="72" t="s">
        <v>151</v>
      </c>
      <c r="C62" s="69" t="s">
        <v>97</v>
      </c>
      <c r="D62" s="69"/>
      <c r="E62" s="70" t="s">
        <v>48</v>
      </c>
      <c r="F62" s="71">
        <v>100</v>
      </c>
      <c r="G62" s="74"/>
      <c r="H62" s="74"/>
      <c r="I62" s="75">
        <f t="shared" si="4"/>
        <v>0</v>
      </c>
      <c r="J62" s="76">
        <f t="shared" si="5"/>
        <v>0</v>
      </c>
      <c r="K62" s="76">
        <f t="shared" si="7"/>
        <v>0</v>
      </c>
      <c r="L62" s="76">
        <f t="shared" si="6"/>
        <v>0</v>
      </c>
    </row>
    <row r="63" spans="1:12" s="37" customFormat="1" x14ac:dyDescent="0.25">
      <c r="A63" s="73"/>
      <c r="B63" s="72" t="s">
        <v>152</v>
      </c>
      <c r="C63" s="69" t="s">
        <v>106</v>
      </c>
      <c r="D63" s="69"/>
      <c r="E63" s="70" t="s">
        <v>48</v>
      </c>
      <c r="F63" s="71">
        <v>10</v>
      </c>
      <c r="G63" s="74"/>
      <c r="H63" s="74"/>
      <c r="I63" s="75">
        <f t="shared" si="4"/>
        <v>0</v>
      </c>
      <c r="J63" s="76">
        <f t="shared" si="5"/>
        <v>0</v>
      </c>
      <c r="K63" s="76">
        <f t="shared" si="7"/>
        <v>0</v>
      </c>
      <c r="L63" s="76">
        <f t="shared" si="6"/>
        <v>0</v>
      </c>
    </row>
    <row r="64" spans="1:12" s="37" customFormat="1" x14ac:dyDescent="0.25">
      <c r="A64" s="73"/>
      <c r="B64" s="72" t="s">
        <v>153</v>
      </c>
      <c r="C64" s="69" t="s">
        <v>98</v>
      </c>
      <c r="D64" s="69"/>
      <c r="E64" s="70" t="s">
        <v>84</v>
      </c>
      <c r="F64" s="71">
        <v>1</v>
      </c>
      <c r="G64" s="74"/>
      <c r="H64" s="74"/>
      <c r="I64" s="75">
        <f t="shared" si="4"/>
        <v>0</v>
      </c>
      <c r="J64" s="76">
        <f t="shared" si="5"/>
        <v>0</v>
      </c>
      <c r="K64" s="76">
        <f t="shared" si="7"/>
        <v>0</v>
      </c>
      <c r="L64" s="76">
        <f t="shared" si="6"/>
        <v>0</v>
      </c>
    </row>
    <row r="65" spans="1:16" s="37" customFormat="1" x14ac:dyDescent="0.25">
      <c r="A65" s="83"/>
      <c r="B65" s="84"/>
      <c r="C65" s="85" t="s">
        <v>52</v>
      </c>
      <c r="D65" s="86"/>
      <c r="E65" s="86"/>
      <c r="F65" s="82"/>
      <c r="G65" s="75"/>
      <c r="H65" s="75"/>
      <c r="I65" s="75"/>
      <c r="J65" s="87">
        <f t="shared" ref="J65:K65" si="8">SUM(J18)</f>
        <v>0</v>
      </c>
      <c r="K65" s="87">
        <f t="shared" si="8"/>
        <v>0</v>
      </c>
      <c r="L65" s="87">
        <f>SUM(L18)</f>
        <v>0</v>
      </c>
    </row>
    <row r="66" spans="1:16" s="37" customFormat="1" x14ac:dyDescent="0.25">
      <c r="A66" s="83"/>
      <c r="B66" s="84"/>
      <c r="C66" s="85" t="s">
        <v>53</v>
      </c>
      <c r="D66" s="86"/>
      <c r="E66" s="86"/>
      <c r="F66" s="82"/>
      <c r="G66" s="75"/>
      <c r="H66" s="75"/>
      <c r="I66" s="75"/>
      <c r="J66" s="87"/>
      <c r="K66" s="87"/>
      <c r="L66" s="87">
        <f>L65*20/120</f>
        <v>0</v>
      </c>
    </row>
    <row r="67" spans="1:16" s="34" customFormat="1" x14ac:dyDescent="0.25">
      <c r="A67" s="139"/>
      <c r="B67" s="145" t="s">
        <v>69</v>
      </c>
      <c r="C67" s="146"/>
      <c r="D67" s="146"/>
      <c r="E67" s="146"/>
      <c r="F67" s="146"/>
      <c r="G67" s="146"/>
      <c r="H67" s="146"/>
      <c r="I67" s="146"/>
      <c r="J67" s="146"/>
      <c r="K67" s="146"/>
      <c r="L67" s="146"/>
      <c r="O67" s="35"/>
      <c r="P67" s="35"/>
    </row>
    <row r="68" spans="1:16" ht="30" customHeight="1" x14ac:dyDescent="0.25">
      <c r="A68" s="140"/>
      <c r="B68" s="143" t="s">
        <v>57</v>
      </c>
      <c r="C68" s="144"/>
      <c r="D68" s="144"/>
      <c r="E68" s="144"/>
      <c r="F68" s="144"/>
      <c r="G68" s="144"/>
      <c r="H68" s="144"/>
      <c r="I68" s="144"/>
      <c r="J68" s="144"/>
      <c r="K68" s="144"/>
      <c r="L68" s="144"/>
      <c r="O68" s="2"/>
      <c r="P68" s="2"/>
    </row>
    <row r="69" spans="1:16" ht="33.75" customHeight="1" x14ac:dyDescent="0.25">
      <c r="A69" s="140"/>
      <c r="B69" s="143" t="s">
        <v>58</v>
      </c>
      <c r="C69" s="144"/>
      <c r="D69" s="144"/>
      <c r="E69" s="144"/>
      <c r="F69" s="144"/>
      <c r="G69" s="144"/>
      <c r="H69" s="144"/>
      <c r="I69" s="144"/>
      <c r="J69" s="144"/>
      <c r="K69" s="144"/>
      <c r="L69" s="144"/>
      <c r="O69" s="2"/>
      <c r="P69" s="2"/>
    </row>
    <row r="70" spans="1:16" ht="33" customHeight="1" x14ac:dyDescent="0.25">
      <c r="A70" s="140"/>
      <c r="B70" s="143" t="s">
        <v>59</v>
      </c>
      <c r="C70" s="144"/>
      <c r="D70" s="144"/>
      <c r="E70" s="144"/>
      <c r="F70" s="144"/>
      <c r="G70" s="144"/>
      <c r="H70" s="144"/>
      <c r="I70" s="144"/>
      <c r="J70" s="144"/>
      <c r="K70" s="144"/>
      <c r="L70" s="144"/>
      <c r="O70" s="2"/>
      <c r="P70" s="2"/>
    </row>
    <row r="71" spans="1:16" ht="31.9" customHeight="1" x14ac:dyDescent="0.25">
      <c r="A71" s="140"/>
      <c r="B71" s="143" t="s">
        <v>60</v>
      </c>
      <c r="C71" s="144"/>
      <c r="D71" s="144"/>
      <c r="E71" s="144"/>
      <c r="F71" s="144"/>
      <c r="G71" s="144"/>
      <c r="H71" s="144"/>
      <c r="I71" s="144"/>
      <c r="J71" s="144"/>
      <c r="K71" s="144"/>
      <c r="L71" s="144"/>
      <c r="O71" s="2"/>
      <c r="P71" s="2"/>
    </row>
    <row r="72" spans="1:16" x14ac:dyDescent="0.25">
      <c r="A72" s="140"/>
      <c r="B72" s="143" t="s">
        <v>61</v>
      </c>
      <c r="C72" s="144"/>
      <c r="D72" s="144"/>
      <c r="E72" s="144"/>
      <c r="F72" s="144"/>
      <c r="G72" s="144"/>
      <c r="H72" s="144"/>
      <c r="I72" s="144"/>
      <c r="J72" s="144"/>
      <c r="K72" s="144"/>
      <c r="L72" s="144"/>
      <c r="O72" s="2"/>
      <c r="P72" s="2"/>
    </row>
    <row r="73" spans="1:16" x14ac:dyDescent="0.25">
      <c r="A73" s="140"/>
      <c r="B73" s="141" t="s">
        <v>62</v>
      </c>
      <c r="C73" s="142"/>
      <c r="D73" s="142"/>
      <c r="E73" s="142"/>
      <c r="F73" s="142"/>
      <c r="G73" s="142"/>
      <c r="H73" s="142"/>
      <c r="I73" s="142"/>
      <c r="J73" s="142"/>
      <c r="K73" s="142"/>
      <c r="L73" s="142"/>
      <c r="O73" s="2"/>
      <c r="P73" s="2"/>
    </row>
    <row r="74" spans="1:16" ht="44.25" customHeight="1" x14ac:dyDescent="0.25">
      <c r="A74" s="140"/>
      <c r="B74" s="143" t="s">
        <v>63</v>
      </c>
      <c r="C74" s="144"/>
      <c r="D74" s="144"/>
      <c r="E74" s="144"/>
      <c r="F74" s="144"/>
      <c r="G74" s="144"/>
      <c r="H74" s="144"/>
      <c r="I74" s="144"/>
      <c r="J74" s="144"/>
      <c r="K74" s="144"/>
      <c r="L74" s="144"/>
      <c r="O74" s="2"/>
      <c r="P74" s="2"/>
    </row>
    <row r="75" spans="1:16" x14ac:dyDescent="0.25">
      <c r="A75" s="140"/>
      <c r="B75" s="141" t="s">
        <v>64</v>
      </c>
      <c r="C75" s="142"/>
      <c r="D75" s="142"/>
      <c r="E75" s="142"/>
      <c r="F75" s="142"/>
      <c r="G75" s="142"/>
      <c r="H75" s="142"/>
      <c r="I75" s="142"/>
      <c r="J75" s="142"/>
      <c r="K75" s="142"/>
      <c r="L75" s="142"/>
      <c r="O75" s="2"/>
      <c r="P75" s="2"/>
    </row>
    <row r="76" spans="1:16" ht="32.25" customHeight="1" x14ac:dyDescent="0.25">
      <c r="A76" s="140"/>
      <c r="B76" s="143" t="s">
        <v>65</v>
      </c>
      <c r="C76" s="144"/>
      <c r="D76" s="144"/>
      <c r="E76" s="144"/>
      <c r="F76" s="144"/>
      <c r="G76" s="144"/>
      <c r="H76" s="144"/>
      <c r="I76" s="144"/>
      <c r="J76" s="144"/>
      <c r="K76" s="144"/>
      <c r="L76" s="144"/>
      <c r="O76" s="2"/>
      <c r="P76" s="2"/>
    </row>
    <row r="77" spans="1:16" ht="48.75" customHeight="1" x14ac:dyDescent="0.25">
      <c r="A77" s="140"/>
      <c r="B77" s="143" t="s">
        <v>66</v>
      </c>
      <c r="C77" s="144"/>
      <c r="D77" s="144"/>
      <c r="E77" s="144"/>
      <c r="F77" s="144"/>
      <c r="G77" s="144"/>
      <c r="H77" s="144"/>
      <c r="I77" s="144"/>
      <c r="J77" s="144"/>
      <c r="K77" s="144"/>
      <c r="L77" s="144"/>
      <c r="O77" s="2"/>
      <c r="P77" s="2"/>
    </row>
    <row r="78" spans="1:16" x14ac:dyDescent="0.25">
      <c r="A78" s="32"/>
      <c r="B78" s="33" t="s">
        <v>15</v>
      </c>
      <c r="C78" s="32"/>
      <c r="D78" s="32"/>
      <c r="E78" s="31"/>
      <c r="F78" s="48"/>
      <c r="G78" s="24"/>
      <c r="H78" s="24"/>
      <c r="I78" s="24"/>
      <c r="J78" s="24"/>
      <c r="K78" s="24"/>
      <c r="L78" s="24"/>
      <c r="O78" s="2"/>
      <c r="P78" s="2"/>
    </row>
    <row r="79" spans="1:16" x14ac:dyDescent="0.25">
      <c r="A79" s="28">
        <v>1</v>
      </c>
      <c r="B79" s="150" t="s">
        <v>12</v>
      </c>
      <c r="C79" s="150"/>
      <c r="D79" s="150"/>
      <c r="E79" s="150"/>
      <c r="F79" s="48"/>
      <c r="G79" s="99"/>
      <c r="H79" s="24"/>
      <c r="I79" s="24"/>
      <c r="J79" s="24"/>
      <c r="K79" s="24"/>
      <c r="L79" s="24"/>
      <c r="O79" s="2"/>
      <c r="P79" s="2"/>
    </row>
    <row r="80" spans="1:16" x14ac:dyDescent="0.25">
      <c r="A80" s="28">
        <v>2</v>
      </c>
      <c r="B80" s="27" t="s">
        <v>11</v>
      </c>
      <c r="C80" s="30"/>
      <c r="D80" s="30"/>
      <c r="E80" s="29"/>
      <c r="F80" s="48"/>
      <c r="G80" s="24"/>
      <c r="H80" s="47"/>
      <c r="I80" s="24"/>
      <c r="J80" s="24"/>
      <c r="K80" s="24"/>
      <c r="L80" s="24"/>
      <c r="O80" s="2"/>
      <c r="P80" s="2"/>
    </row>
    <row r="81" spans="1:16" x14ac:dyDescent="0.25">
      <c r="A81" s="28">
        <v>3</v>
      </c>
      <c r="B81" s="27" t="s">
        <v>10</v>
      </c>
      <c r="C81" s="30"/>
      <c r="D81" s="30"/>
      <c r="E81" s="29"/>
      <c r="F81" s="48"/>
      <c r="G81" s="24"/>
      <c r="H81" s="47"/>
      <c r="I81" s="24"/>
      <c r="J81" s="24"/>
      <c r="K81" s="24"/>
      <c r="L81" s="24"/>
      <c r="O81" s="2"/>
      <c r="P81" s="2"/>
    </row>
    <row r="82" spans="1:16" x14ac:dyDescent="0.25">
      <c r="A82" s="28">
        <v>4</v>
      </c>
      <c r="B82" s="27" t="s">
        <v>16</v>
      </c>
      <c r="C82" s="30"/>
      <c r="D82" s="30"/>
      <c r="E82" s="29"/>
      <c r="F82" s="48"/>
      <c r="G82" s="24"/>
      <c r="H82" s="47"/>
      <c r="I82" s="24"/>
      <c r="J82" s="24"/>
      <c r="K82" s="24"/>
      <c r="L82" s="24"/>
      <c r="O82" s="2"/>
      <c r="P82" s="2"/>
    </row>
    <row r="83" spans="1:16" x14ac:dyDescent="0.25">
      <c r="A83" s="28">
        <v>5</v>
      </c>
      <c r="B83" s="27" t="s">
        <v>17</v>
      </c>
      <c r="C83" s="30"/>
      <c r="D83" s="30"/>
      <c r="E83" s="29"/>
      <c r="F83" s="48"/>
      <c r="G83" s="24"/>
      <c r="H83" s="47"/>
      <c r="I83" s="24"/>
      <c r="J83" s="24"/>
      <c r="K83" s="24"/>
      <c r="L83" s="24"/>
      <c r="O83" s="2"/>
      <c r="P83" s="2"/>
    </row>
    <row r="84" spans="1:16" x14ac:dyDescent="0.25">
      <c r="A84" s="28">
        <v>6</v>
      </c>
      <c r="B84" s="27" t="s">
        <v>18</v>
      </c>
      <c r="C84" s="30"/>
      <c r="D84" s="30"/>
      <c r="E84" s="29"/>
      <c r="F84" s="48"/>
      <c r="G84" s="24"/>
      <c r="H84" s="47"/>
      <c r="I84" s="24"/>
      <c r="J84" s="24"/>
      <c r="K84" s="24"/>
      <c r="L84" s="24"/>
      <c r="O84" s="2"/>
      <c r="P84" s="2"/>
    </row>
    <row r="85" spans="1:16" x14ac:dyDescent="0.25">
      <c r="A85" s="28">
        <v>7</v>
      </c>
      <c r="B85" s="27" t="s">
        <v>19</v>
      </c>
      <c r="C85" s="30"/>
      <c r="D85" s="30"/>
      <c r="E85" s="29"/>
      <c r="F85" s="48"/>
      <c r="G85" s="24"/>
      <c r="H85" s="47"/>
      <c r="I85" s="24"/>
      <c r="J85" s="24"/>
      <c r="K85" s="24"/>
      <c r="L85" s="24"/>
      <c r="O85" s="2"/>
      <c r="P85" s="2"/>
    </row>
    <row r="86" spans="1:16" x14ac:dyDescent="0.25">
      <c r="A86" s="28">
        <v>8</v>
      </c>
      <c r="B86" s="27" t="s">
        <v>20</v>
      </c>
      <c r="C86" s="30"/>
      <c r="D86" s="30"/>
      <c r="E86" s="29"/>
      <c r="F86" s="48"/>
      <c r="G86" s="24"/>
      <c r="H86" s="24"/>
      <c r="I86" s="24"/>
      <c r="J86" s="24"/>
      <c r="K86" s="24"/>
      <c r="L86" s="24"/>
      <c r="O86" s="2"/>
      <c r="P86" s="2"/>
    </row>
    <row r="87" spans="1:16" x14ac:dyDescent="0.25">
      <c r="A87" s="28">
        <v>9</v>
      </c>
      <c r="B87" s="27" t="s">
        <v>21</v>
      </c>
      <c r="C87" s="30"/>
      <c r="D87" s="30"/>
      <c r="E87" s="29"/>
      <c r="F87" s="48"/>
      <c r="G87" s="24"/>
      <c r="H87" s="24"/>
      <c r="I87" s="24"/>
      <c r="J87" s="24"/>
      <c r="K87" s="24"/>
      <c r="L87" s="24"/>
      <c r="O87" s="2"/>
      <c r="P87" s="2"/>
    </row>
    <row r="88" spans="1:16" x14ac:dyDescent="0.25">
      <c r="A88" s="28">
        <v>10</v>
      </c>
      <c r="B88" s="27" t="s">
        <v>22</v>
      </c>
      <c r="C88" s="26"/>
      <c r="D88" s="26"/>
      <c r="E88" s="25"/>
      <c r="F88" s="48"/>
      <c r="G88" s="24"/>
      <c r="H88" s="24"/>
      <c r="I88" s="24"/>
      <c r="J88" s="24"/>
      <c r="K88" s="24"/>
      <c r="L88" s="24"/>
      <c r="O88" s="2"/>
      <c r="P88" s="2"/>
    </row>
    <row r="89" spans="1:16" x14ac:dyDescent="0.25">
      <c r="A89" s="28">
        <v>11</v>
      </c>
      <c r="B89" s="27" t="s">
        <v>49</v>
      </c>
      <c r="C89" s="26"/>
      <c r="D89" s="26"/>
      <c r="E89" s="25"/>
      <c r="F89" s="48"/>
      <c r="G89" s="24"/>
      <c r="H89" s="24"/>
      <c r="I89" s="24"/>
      <c r="J89" s="24"/>
      <c r="K89" s="24"/>
      <c r="L89" s="24"/>
      <c r="O89" s="2"/>
      <c r="P89" s="2"/>
    </row>
    <row r="90" spans="1:16" ht="15.75" customHeight="1" x14ac:dyDescent="0.25">
      <c r="A90" s="28">
        <v>12</v>
      </c>
      <c r="B90" s="27" t="s">
        <v>14</v>
      </c>
      <c r="C90" s="26"/>
      <c r="D90" s="26"/>
      <c r="E90" s="25"/>
      <c r="F90" s="48"/>
      <c r="G90" s="24"/>
      <c r="H90" s="24"/>
      <c r="I90" s="24"/>
      <c r="J90" s="24"/>
      <c r="K90" s="24"/>
      <c r="L90" s="24"/>
    </row>
    <row r="91" spans="1:16" s="23" customFormat="1" x14ac:dyDescent="0.25">
      <c r="A91" s="19"/>
      <c r="B91" s="18"/>
      <c r="C91" s="17"/>
      <c r="D91" s="17"/>
      <c r="E91" s="16"/>
      <c r="F91" s="48"/>
      <c r="G91" s="24"/>
      <c r="H91" s="24"/>
      <c r="I91" s="24"/>
      <c r="J91" s="24"/>
      <c r="K91" s="24"/>
      <c r="L91" s="24"/>
    </row>
    <row r="92" spans="1:16" s="61" customFormat="1" ht="18" customHeight="1" x14ac:dyDescent="0.25">
      <c r="A92" s="56" t="s">
        <v>23</v>
      </c>
      <c r="B92" s="57"/>
      <c r="C92" s="58"/>
      <c r="D92" s="59"/>
      <c r="E92" s="60"/>
      <c r="F92" s="47"/>
      <c r="G92" s="24"/>
      <c r="H92" s="24"/>
      <c r="I92" s="24"/>
      <c r="J92" s="24"/>
      <c r="K92" s="24"/>
      <c r="L92" s="24"/>
    </row>
    <row r="93" spans="1:16" s="34" customFormat="1" ht="12" customHeight="1" x14ac:dyDescent="0.25">
      <c r="A93" s="51"/>
      <c r="B93" s="52"/>
      <c r="C93" s="22"/>
      <c r="D93" s="22"/>
      <c r="E93" s="16"/>
      <c r="F93" s="48"/>
      <c r="G93" s="24"/>
      <c r="H93" s="24"/>
      <c r="I93" s="24"/>
      <c r="J93" s="24"/>
      <c r="K93" s="24"/>
      <c r="L93" s="24"/>
    </row>
    <row r="94" spans="1:16" s="54" customFormat="1" ht="15" customHeight="1" x14ac:dyDescent="0.2">
      <c r="A94" s="53" t="s">
        <v>35</v>
      </c>
      <c r="B94" s="53"/>
      <c r="C94" s="53"/>
      <c r="D94" s="53"/>
      <c r="E94" s="53"/>
      <c r="F94" s="53"/>
      <c r="G94" s="53"/>
      <c r="H94" s="53"/>
      <c r="I94" s="53"/>
      <c r="J94" s="53"/>
      <c r="K94" s="53"/>
      <c r="L94" s="53"/>
      <c r="M94" s="62"/>
    </row>
    <row r="95" spans="1:16" s="54" customFormat="1" ht="12.75" customHeight="1" x14ac:dyDescent="0.2">
      <c r="A95" s="55"/>
      <c r="B95" s="102" t="s">
        <v>36</v>
      </c>
      <c r="C95" s="103"/>
      <c r="D95" s="101"/>
      <c r="E95" s="101"/>
      <c r="F95" s="101"/>
      <c r="G95" s="101"/>
      <c r="H95" s="101"/>
      <c r="I95" s="101"/>
      <c r="J95" s="101"/>
      <c r="K95" s="101"/>
      <c r="L95" s="101"/>
      <c r="M95" s="63"/>
    </row>
    <row r="96" spans="1:16" s="54" customFormat="1" ht="12.75" x14ac:dyDescent="0.2">
      <c r="A96" s="55"/>
      <c r="B96" s="102" t="s">
        <v>37</v>
      </c>
      <c r="C96" s="103"/>
      <c r="D96" s="108"/>
      <c r="E96" s="108"/>
      <c r="F96" s="108"/>
      <c r="G96" s="108"/>
      <c r="H96" s="108"/>
      <c r="I96" s="108"/>
      <c r="J96" s="108"/>
      <c r="K96" s="108"/>
      <c r="L96" s="108"/>
      <c r="M96" s="64"/>
    </row>
    <row r="97" spans="1:13" s="54" customFormat="1" ht="12.75" x14ac:dyDescent="0.2">
      <c r="A97" s="55"/>
      <c r="B97" s="106" t="s">
        <v>38</v>
      </c>
      <c r="C97" s="107"/>
      <c r="D97" s="101"/>
      <c r="E97" s="101"/>
      <c r="F97" s="101"/>
      <c r="G97" s="101"/>
      <c r="H97" s="101"/>
      <c r="I97" s="101"/>
      <c r="J97" s="101"/>
      <c r="K97" s="101"/>
      <c r="L97" s="101"/>
      <c r="M97" s="63"/>
    </row>
    <row r="98" spans="1:13" s="54" customFormat="1" ht="12.75" x14ac:dyDescent="0.2">
      <c r="A98" s="55"/>
      <c r="B98" s="106" t="s">
        <v>56</v>
      </c>
      <c r="C98" s="107"/>
      <c r="D98" s="101"/>
      <c r="E98" s="101"/>
      <c r="F98" s="101"/>
      <c r="G98" s="101"/>
      <c r="H98" s="101"/>
      <c r="I98" s="101"/>
      <c r="J98" s="101"/>
      <c r="K98" s="101"/>
      <c r="L98" s="101"/>
      <c r="M98" s="63"/>
    </row>
    <row r="99" spans="1:13" s="54" customFormat="1" ht="12.75" customHeight="1" x14ac:dyDescent="0.2">
      <c r="A99" s="55"/>
      <c r="B99" s="104" t="s">
        <v>39</v>
      </c>
      <c r="C99" s="105"/>
      <c r="D99" s="108" t="s">
        <v>40</v>
      </c>
      <c r="E99" s="108"/>
      <c r="F99" s="108"/>
      <c r="G99" s="108"/>
      <c r="H99" s="108"/>
      <c r="I99" s="108"/>
      <c r="J99" s="108"/>
      <c r="K99" s="108"/>
      <c r="L99" s="108"/>
      <c r="M99" s="64"/>
    </row>
    <row r="100" spans="1:13" s="54" customFormat="1" ht="12.75" customHeight="1" x14ac:dyDescent="0.2">
      <c r="A100" s="55"/>
      <c r="B100" s="102" t="s">
        <v>41</v>
      </c>
      <c r="C100" s="103"/>
      <c r="D100" s="101" t="s">
        <v>42</v>
      </c>
      <c r="E100" s="101"/>
      <c r="F100" s="101"/>
      <c r="G100" s="101"/>
      <c r="H100" s="101"/>
      <c r="I100" s="101"/>
      <c r="J100" s="101"/>
      <c r="K100" s="101"/>
      <c r="L100" s="101"/>
      <c r="M100" s="63"/>
    </row>
    <row r="101" spans="1:13" s="54" customFormat="1" ht="12.75" x14ac:dyDescent="0.2">
      <c r="A101" s="55"/>
      <c r="B101" s="102" t="s">
        <v>43</v>
      </c>
      <c r="C101" s="103"/>
      <c r="D101" s="101" t="s">
        <v>44</v>
      </c>
      <c r="E101" s="101"/>
      <c r="F101" s="101"/>
      <c r="G101" s="101"/>
      <c r="H101" s="101"/>
      <c r="I101" s="101"/>
      <c r="J101" s="101"/>
      <c r="K101" s="101"/>
      <c r="L101" s="101"/>
      <c r="M101" s="65"/>
    </row>
    <row r="102" spans="1:13" s="54" customFormat="1" ht="12.75" customHeight="1" x14ac:dyDescent="0.2">
      <c r="A102" s="55"/>
      <c r="B102" s="102" t="s">
        <v>45</v>
      </c>
      <c r="C102" s="103"/>
      <c r="D102" s="101" t="s">
        <v>46</v>
      </c>
      <c r="E102" s="101"/>
      <c r="F102" s="101"/>
      <c r="G102" s="101"/>
      <c r="H102" s="101"/>
      <c r="I102" s="101"/>
      <c r="J102" s="101"/>
      <c r="K102" s="101"/>
      <c r="L102" s="101"/>
      <c r="M102" s="65"/>
    </row>
    <row r="103" spans="1:13" s="54" customFormat="1" ht="17.25" customHeight="1" x14ac:dyDescent="0.2">
      <c r="A103" s="55"/>
      <c r="B103" s="113" t="s">
        <v>54</v>
      </c>
      <c r="C103" s="114"/>
      <c r="D103" s="101"/>
      <c r="E103" s="101"/>
      <c r="F103" s="101"/>
      <c r="G103" s="101"/>
      <c r="H103" s="101"/>
      <c r="I103" s="101"/>
      <c r="J103" s="101"/>
      <c r="K103" s="101"/>
      <c r="L103" s="101"/>
    </row>
    <row r="104" spans="1:13" s="54" customFormat="1" ht="17.25" customHeight="1" x14ac:dyDescent="0.2">
      <c r="A104" s="55"/>
      <c r="B104" s="113" t="s">
        <v>55</v>
      </c>
      <c r="C104" s="114"/>
      <c r="D104" s="115"/>
      <c r="E104" s="115"/>
      <c r="F104" s="115"/>
      <c r="G104" s="115"/>
      <c r="H104" s="115"/>
      <c r="I104" s="115"/>
      <c r="J104" s="115"/>
      <c r="K104" s="115"/>
      <c r="L104" s="115"/>
    </row>
    <row r="105" spans="1:13" ht="15.75" customHeight="1" x14ac:dyDescent="0.25">
      <c r="A105" s="110" t="s">
        <v>50</v>
      </c>
      <c r="B105" s="110"/>
      <c r="C105" s="110"/>
      <c r="D105" s="110"/>
      <c r="E105" s="110"/>
      <c r="F105" s="110"/>
      <c r="G105" s="110"/>
      <c r="H105" s="110"/>
      <c r="I105" s="110"/>
      <c r="J105" s="110"/>
      <c r="K105" s="110"/>
      <c r="L105" s="110"/>
      <c r="M105" s="12"/>
    </row>
    <row r="106" spans="1:13" x14ac:dyDescent="0.25">
      <c r="A106" s="110"/>
      <c r="B106" s="110"/>
      <c r="C106" s="110"/>
      <c r="D106" s="110"/>
      <c r="E106" s="110"/>
      <c r="F106" s="110"/>
      <c r="G106" s="110"/>
      <c r="H106" s="110"/>
      <c r="I106" s="110"/>
      <c r="J106" s="110"/>
      <c r="K106" s="110"/>
      <c r="L106" s="110"/>
      <c r="M106" s="12"/>
    </row>
    <row r="107" spans="1:13" x14ac:dyDescent="0.25">
      <c r="A107" s="110"/>
      <c r="B107" s="110"/>
      <c r="C107" s="110"/>
      <c r="D107" s="110"/>
      <c r="E107" s="110"/>
      <c r="F107" s="110"/>
      <c r="G107" s="110"/>
      <c r="H107" s="110"/>
      <c r="I107" s="110"/>
      <c r="J107" s="110"/>
      <c r="K107" s="110"/>
      <c r="L107" s="110"/>
      <c r="M107" s="12"/>
    </row>
    <row r="108" spans="1:13" x14ac:dyDescent="0.25">
      <c r="A108" s="110"/>
      <c r="B108" s="110"/>
      <c r="C108" s="110"/>
      <c r="D108" s="110"/>
      <c r="E108" s="110"/>
      <c r="F108" s="110"/>
      <c r="G108" s="110"/>
      <c r="H108" s="110"/>
      <c r="I108" s="110"/>
      <c r="J108" s="110"/>
      <c r="K108" s="110"/>
      <c r="L108" s="110"/>
      <c r="M108" s="12"/>
    </row>
    <row r="109" spans="1:13" x14ac:dyDescent="0.25">
      <c r="A109" s="11"/>
      <c r="B109" s="11"/>
      <c r="C109" s="67"/>
      <c r="D109" s="12"/>
      <c r="E109" s="13"/>
      <c r="F109" s="49"/>
      <c r="G109" s="12"/>
      <c r="H109" s="12"/>
      <c r="I109" s="12"/>
      <c r="J109" s="12"/>
      <c r="K109" s="12"/>
      <c r="L109" s="12"/>
      <c r="M109" s="12"/>
    </row>
    <row r="110" spans="1:13" x14ac:dyDescent="0.25">
      <c r="B110" s="111"/>
      <c r="C110" s="111"/>
      <c r="D110" s="20"/>
      <c r="E110" s="112"/>
      <c r="F110" s="112"/>
      <c r="G110" s="112"/>
      <c r="H110" s="112"/>
      <c r="I110" s="112"/>
      <c r="J110" s="112"/>
      <c r="K110" s="112"/>
      <c r="L110" s="112"/>
    </row>
    <row r="111" spans="1:13" x14ac:dyDescent="0.25">
      <c r="B111" s="109"/>
      <c r="C111" s="109"/>
      <c r="D111" s="21"/>
      <c r="E111" s="109"/>
      <c r="F111" s="109"/>
      <c r="G111" s="109"/>
      <c r="H111" s="109"/>
      <c r="I111" s="15"/>
      <c r="J111" s="14"/>
      <c r="K111" s="14"/>
      <c r="L111" s="14"/>
    </row>
  </sheetData>
  <mergeCells count="66">
    <mergeCell ref="J16:L16"/>
    <mergeCell ref="D96:L96"/>
    <mergeCell ref="D95:L95"/>
    <mergeCell ref="B95:C95"/>
    <mergeCell ref="B96:C96"/>
    <mergeCell ref="B79:E79"/>
    <mergeCell ref="A67:A77"/>
    <mergeCell ref="B75:L75"/>
    <mergeCell ref="B71:L71"/>
    <mergeCell ref="B72:L72"/>
    <mergeCell ref="B69:L69"/>
    <mergeCell ref="B70:L70"/>
    <mergeCell ref="B67:L67"/>
    <mergeCell ref="B73:L73"/>
    <mergeCell ref="B76:L76"/>
    <mergeCell ref="B74:L74"/>
    <mergeCell ref="B68:L68"/>
    <mergeCell ref="B77:L77"/>
    <mergeCell ref="A16:A17"/>
    <mergeCell ref="G16:I16"/>
    <mergeCell ref="F16:F17"/>
    <mergeCell ref="E16:E17"/>
    <mergeCell ref="D16:D17"/>
    <mergeCell ref="C16:C17"/>
    <mergeCell ref="B16:B17"/>
    <mergeCell ref="A4:H4"/>
    <mergeCell ref="C6:E6"/>
    <mergeCell ref="A3:H3"/>
    <mergeCell ref="A9:B9"/>
    <mergeCell ref="D8:G8"/>
    <mergeCell ref="D9:G9"/>
    <mergeCell ref="D15:G15"/>
    <mergeCell ref="H8:L8"/>
    <mergeCell ref="H9:L9"/>
    <mergeCell ref="H15:L15"/>
    <mergeCell ref="D12:G12"/>
    <mergeCell ref="D13:G13"/>
    <mergeCell ref="D14:G14"/>
    <mergeCell ref="H10:L10"/>
    <mergeCell ref="H11:L11"/>
    <mergeCell ref="H12:L12"/>
    <mergeCell ref="H13:L13"/>
    <mergeCell ref="H14:L14"/>
    <mergeCell ref="D10:G10"/>
    <mergeCell ref="D11:G11"/>
    <mergeCell ref="B111:C111"/>
    <mergeCell ref="E111:H111"/>
    <mergeCell ref="B100:C100"/>
    <mergeCell ref="A105:L108"/>
    <mergeCell ref="B110:C110"/>
    <mergeCell ref="E110:L110"/>
    <mergeCell ref="B103:C103"/>
    <mergeCell ref="B104:C104"/>
    <mergeCell ref="D103:L103"/>
    <mergeCell ref="D104:L104"/>
    <mergeCell ref="B102:C102"/>
    <mergeCell ref="D100:L100"/>
    <mergeCell ref="D101:L101"/>
    <mergeCell ref="D102:L102"/>
    <mergeCell ref="D98:L98"/>
    <mergeCell ref="B101:C101"/>
    <mergeCell ref="B99:C99"/>
    <mergeCell ref="B97:C97"/>
    <mergeCell ref="B98:C98"/>
    <mergeCell ref="D99:L99"/>
    <mergeCell ref="D97:L97"/>
  </mergeCells>
  <pageMargins left="0.23622047244094491" right="0.23622047244094491" top="0.74803149606299213" bottom="0.74803149606299213" header="0.31496062992125984" footer="0.31496062992125984"/>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освещение</vt:lpstr>
      <vt:lpstr>освещение!Заголовки_для_печати</vt:lpstr>
      <vt:lpstr>освещение!Область_печати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Кушнаренко Вадим Владимирович</cp:lastModifiedBy>
  <cp:lastPrinted>2024-06-13T11:40:22Z</cp:lastPrinted>
  <dcterms:created xsi:type="dcterms:W3CDTF">2012-02-18T10:18:33Z</dcterms:created>
  <dcterms:modified xsi:type="dcterms:W3CDTF">2025-01-20T06:45:31Z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