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autoCompressPictures="0"/>
  <mc:AlternateContent xmlns:mc="http://schemas.openxmlformats.org/markup-compatibility/2006">
    <mc:Choice Requires="x15">
      <x15ac:absPath xmlns:x15ac="http://schemas.microsoft.com/office/spreadsheetml/2010/11/ac" url="Z:\ЖК INSAIDER\Архитектурное освещение\Конкурсная документация\"/>
    </mc:Choice>
  </mc:AlternateContent>
  <bookViews>
    <workbookView xWindow="0" yWindow="0" windowWidth="23040" windowHeight="8490" tabRatio="500"/>
  </bookViews>
  <sheets>
    <sheet name="освещение" sheetId="21" r:id="rId1"/>
  </sheets>
  <definedNames>
    <definedName name="_xlnm.Print_Titles" localSheetId="0">освещение!$16:$16</definedName>
    <definedName name="_xlnm.Print_Area" localSheetId="0">освещение!$A$1:$L$109</definedName>
  </definedNames>
  <calcPr calcId="162913" fullPrecision="0"/>
</workbook>
</file>

<file path=xl/calcChain.xml><?xml version="1.0" encoding="utf-8"?>
<calcChain xmlns="http://schemas.openxmlformats.org/spreadsheetml/2006/main">
  <c r="K64" i="21" l="1"/>
  <c r="J64" i="21"/>
  <c r="I64" i="21"/>
  <c r="L64" i="21" s="1"/>
  <c r="K63" i="21"/>
  <c r="J63" i="21"/>
  <c r="I63" i="21"/>
  <c r="L63" i="21" s="1"/>
  <c r="K62" i="21"/>
  <c r="J62" i="21"/>
  <c r="I62" i="21"/>
  <c r="L62" i="21" s="1"/>
  <c r="K61" i="21"/>
  <c r="J61" i="21"/>
  <c r="I61" i="21"/>
  <c r="L61" i="21" s="1"/>
  <c r="K60" i="21"/>
  <c r="J60" i="21"/>
  <c r="I60" i="21"/>
  <c r="L60" i="21" s="1"/>
  <c r="K59" i="21"/>
  <c r="J59" i="21"/>
  <c r="I59" i="21"/>
  <c r="L59" i="21" s="1"/>
  <c r="K58" i="21"/>
  <c r="J58" i="21"/>
  <c r="I58" i="21"/>
  <c r="L58" i="21" s="1"/>
  <c r="K57" i="21"/>
  <c r="J57" i="21"/>
  <c r="I57" i="21"/>
  <c r="L57" i="21" s="1"/>
  <c r="K56" i="21"/>
  <c r="J56" i="21"/>
  <c r="I56" i="21"/>
  <c r="L56" i="21" s="1"/>
  <c r="K55" i="21"/>
  <c r="J55" i="21"/>
  <c r="I55" i="21"/>
  <c r="L55" i="21" s="1"/>
  <c r="K54" i="21"/>
  <c r="J54" i="21"/>
  <c r="I54" i="21"/>
  <c r="L54" i="21" s="1"/>
  <c r="K53" i="21"/>
  <c r="J53" i="21"/>
  <c r="I53" i="21"/>
  <c r="L53" i="21" s="1"/>
  <c r="K52" i="21"/>
  <c r="J52" i="21"/>
  <c r="I52" i="21"/>
  <c r="L52" i="21" s="1"/>
  <c r="K51" i="21"/>
  <c r="J51" i="21"/>
  <c r="I51" i="21"/>
  <c r="L51" i="21" s="1"/>
  <c r="K50" i="21"/>
  <c r="J50" i="21"/>
  <c r="I50" i="21"/>
  <c r="L50" i="21" s="1"/>
  <c r="K49" i="21"/>
  <c r="J49" i="21"/>
  <c r="I49" i="21"/>
  <c r="L49" i="21" s="1"/>
  <c r="K48" i="21"/>
  <c r="J48" i="21"/>
  <c r="I48" i="21"/>
  <c r="L48" i="21" s="1"/>
  <c r="K47" i="21"/>
  <c r="J47" i="21"/>
  <c r="I47" i="21"/>
  <c r="L47" i="21" s="1"/>
  <c r="K46" i="21"/>
  <c r="J46" i="21"/>
  <c r="I46" i="21"/>
  <c r="L46" i="21" s="1"/>
  <c r="K45" i="21"/>
  <c r="J45" i="21"/>
  <c r="I45" i="21"/>
  <c r="L45" i="21" s="1"/>
  <c r="K44" i="21"/>
  <c r="J44" i="21"/>
  <c r="I44" i="21"/>
  <c r="L44" i="21" s="1"/>
  <c r="K43" i="21"/>
  <c r="J43" i="21"/>
  <c r="I43" i="21"/>
  <c r="L43" i="21" s="1"/>
  <c r="K42" i="21"/>
  <c r="J42" i="21"/>
  <c r="I42" i="21"/>
  <c r="L42" i="21" s="1"/>
  <c r="K41" i="21"/>
  <c r="J41" i="21"/>
  <c r="I41" i="21"/>
  <c r="L41" i="21" s="1"/>
  <c r="K40" i="21"/>
  <c r="J40" i="21"/>
  <c r="I40" i="21"/>
  <c r="L40" i="21" s="1"/>
  <c r="K39" i="21"/>
  <c r="J39" i="21"/>
  <c r="I39" i="21"/>
  <c r="L39" i="21" s="1"/>
  <c r="K38" i="21"/>
  <c r="J38" i="21"/>
  <c r="I38" i="21"/>
  <c r="L38" i="21" s="1"/>
  <c r="K37" i="21"/>
  <c r="J37" i="21"/>
  <c r="I37" i="21"/>
  <c r="L37" i="21" s="1"/>
  <c r="K36" i="21"/>
  <c r="J36" i="21"/>
  <c r="I36" i="21"/>
  <c r="L36" i="21" s="1"/>
  <c r="K35" i="21"/>
  <c r="J35" i="21"/>
  <c r="I35" i="21"/>
  <c r="L35" i="21" s="1"/>
  <c r="K34" i="21"/>
  <c r="J34" i="21"/>
  <c r="I34" i="21"/>
  <c r="L34" i="21" s="1"/>
  <c r="K33" i="21"/>
  <c r="J33" i="21"/>
  <c r="I33" i="21"/>
  <c r="L33" i="21" s="1"/>
  <c r="K32" i="21"/>
  <c r="J32" i="21"/>
  <c r="I32" i="21"/>
  <c r="L32" i="21" s="1"/>
  <c r="K31" i="21"/>
  <c r="J31" i="21"/>
  <c r="I31" i="21"/>
  <c r="L31" i="21" s="1"/>
  <c r="K30" i="21"/>
  <c r="J30" i="21"/>
  <c r="I30" i="21"/>
  <c r="L30" i="21" s="1"/>
  <c r="K29" i="21"/>
  <c r="J29" i="21"/>
  <c r="I29" i="21"/>
  <c r="L29" i="21" s="1"/>
  <c r="K28" i="21"/>
  <c r="J28" i="21"/>
  <c r="I28" i="21"/>
  <c r="L28" i="21" s="1"/>
  <c r="K27" i="21"/>
  <c r="J27" i="21"/>
  <c r="I27" i="21"/>
  <c r="L27" i="21" s="1"/>
  <c r="J26" i="21"/>
  <c r="I26" i="21"/>
  <c r="L26" i="21" s="1"/>
  <c r="J25" i="21"/>
  <c r="I25" i="21"/>
  <c r="L25" i="21" s="1"/>
  <c r="J24" i="21"/>
  <c r="I24" i="21"/>
  <c r="L24" i="21" s="1"/>
  <c r="J23" i="21"/>
  <c r="I23" i="21"/>
  <c r="L23" i="21" s="1"/>
  <c r="J22" i="21"/>
  <c r="I22" i="21"/>
  <c r="L22" i="21" s="1"/>
  <c r="J21" i="21"/>
  <c r="I21" i="21"/>
  <c r="L21" i="21" s="1"/>
  <c r="I20" i="21"/>
  <c r="K19" i="21" l="1"/>
  <c r="K18" i="21" s="1"/>
  <c r="J20" i="21"/>
  <c r="J19" i="21" s="1"/>
  <c r="J18" i="21" s="1"/>
  <c r="L20" i="21" l="1"/>
  <c r="L19" i="21" s="1"/>
  <c r="L18" i="21" s="1"/>
  <c r="K65" i="21" l="1"/>
  <c r="J65" i="21"/>
  <c r="L65" i="21"/>
  <c r="L66" i="21" s="1"/>
</calcChain>
</file>

<file path=xl/sharedStrings.xml><?xml version="1.0" encoding="utf-8"?>
<sst xmlns="http://schemas.openxmlformats.org/spreadsheetml/2006/main" count="208" uniqueCount="154">
  <si>
    <t>Ед.изм</t>
  </si>
  <si>
    <t>Наименование позиции</t>
  </si>
  <si>
    <t>№ п/п</t>
  </si>
  <si>
    <t>Кол-во</t>
  </si>
  <si>
    <t>Стоимость на ед. с НДС, руб</t>
  </si>
  <si>
    <t>Стоимость всего с НДС, руб</t>
  </si>
  <si>
    <t xml:space="preserve">Цена работ </t>
  </si>
  <si>
    <t>Материалы</t>
  </si>
  <si>
    <t>Всего</t>
  </si>
  <si>
    <t>Цена материалов</t>
  </si>
  <si>
    <t>- Перерасход материалов, в т.ч. на раскрой, запас, некратные места, трудновосполнимые потери и т.п.</t>
  </si>
  <si>
    <t>В единичных расценках учтены следующие  расходы:</t>
  </si>
  <si>
    <t xml:space="preserve"> Единичные цены твердые и фиксированные на весь период работ.</t>
  </si>
  <si>
    <t xml:space="preserve">Применяемые материалы. </t>
  </si>
  <si>
    <t>- Учтены все возможные удорожания стоимости работ и технические сложности.</t>
  </si>
  <si>
    <t xml:space="preserve">Субподрядчиком подтверждается и учтено в единичных расценках и Цене работ: </t>
  </si>
  <si>
    <t>- Расходы на геодезическое сопровождение и исполнительную документацию.</t>
  </si>
  <si>
    <t>- Расходы на мобилизацию/демобилизацию.</t>
  </si>
  <si>
    <t>- Расходы на охрану труда, защитные мероприятия и средства подмащивания.</t>
  </si>
  <si>
    <t>- Расходы на разработку ППР и согласование в установленном порядке.</t>
  </si>
  <si>
    <t>- Расходы на доставку, разгрузку материалов, перемещение на объекте,  подачу в зону производства работ.</t>
  </si>
  <si>
    <t>- Включена вся необходимая строительная техника, оборудование, материалы.</t>
  </si>
  <si>
    <t>- Удержание на гарантийный период (возврат гарантийного удержания через 12 месяцев с даты подписания последней КС.) - 5 % от стоимости СМР.</t>
  </si>
  <si>
    <t>Цены на материалы указаны с учётом НДС (20%) и доставкой на Объект</t>
  </si>
  <si>
    <t>Наименование контрагента</t>
  </si>
  <si>
    <t>Ячейки, выделенные данным цветом - обязательны к заполнению</t>
  </si>
  <si>
    <t>ИНН</t>
  </si>
  <si>
    <t>Адрес (юр., факт.)</t>
  </si>
  <si>
    <t>ФИО Ген. Директора</t>
  </si>
  <si>
    <t>Контактное лицо (ФИО, должность, моб. телефон, почта)</t>
  </si>
  <si>
    <t>Телефон компании</t>
  </si>
  <si>
    <t>Электронный адрес компании</t>
  </si>
  <si>
    <t>Сайт компании</t>
  </si>
  <si>
    <t>Объект: Здание краткосрочного пребывания гостиничного типа,  на земельном участке с кадастровым номером 77:05:0002002:32, имеющем адресный ориентир: ул. Автозаводская, вл. 24, корп.1</t>
  </si>
  <si>
    <t>Форма коммерческого предложения</t>
  </si>
  <si>
    <t>Дополнительная информация:</t>
  </si>
  <si>
    <t>Общий срок выполнения работ , календарных дней</t>
  </si>
  <si>
    <t>Необходимое авансирование, руб.:</t>
  </si>
  <si>
    <t xml:space="preserve"> - аванс на мобилизацию:</t>
  </si>
  <si>
    <t>Срок возврата 5% гарантийного удержания</t>
  </si>
  <si>
    <t>12 месяцев с даты подписания последней КС</t>
  </si>
  <si>
    <t>Готовность выхода на строительную площадку по гарантийному письму (да/нет)</t>
  </si>
  <si>
    <t>да/нет (выбрать нужное)</t>
  </si>
  <si>
    <t>Гарантийный срок , мес</t>
  </si>
  <si>
    <t>60</t>
  </si>
  <si>
    <t>СРО</t>
  </si>
  <si>
    <t>№ _______________ от __________ г.</t>
  </si>
  <si>
    <t>Классификатор</t>
  </si>
  <si>
    <t>шт.</t>
  </si>
  <si>
    <t>- Объемы работ принимаются фактически выполненные.</t>
  </si>
  <si>
    <t>Субподрядчик безоговорочно подтверждает, что он в полном объеме понял техническое, коммерческое и правовое содержание состава работ; выяснил все возможные неясности и вопросы с ответственными представителями Генподрядчика до составления договора подряда и учел их в своих ценах; посетил объект, ему ясны все вопросы связаные с доставкой/разгрузкой/вывозом материала, водоснабжения, электроснабжением, водоотведением и прочие вопросы прямо или косвенно влияющие на производство работ. Субподрядчик подтверждает что он осмотрел место производство работ, подрядчик не будет увеличивать единичные расценки данной ведомости объемов работ, т.е. обязуется выполнить весь комплекс работ указанный в данном перечне без изменения цены. Субподрядчик уполномочен и способен в полном объеме своевременно и с должным качеством выполнить заявленные  работы и располагает необходимыми ресурсами в отношении производственной организации, капиталовооруженности, менеджмента, персонала, оборудования и инструмента.</t>
  </si>
  <si>
    <t>4.8.1.1</t>
  </si>
  <si>
    <t>ИТОГО, руб. с  НДС</t>
  </si>
  <si>
    <t>В т.ч. НДС 20%</t>
  </si>
  <si>
    <t>Согласие с типовой формой договора Заказчика (да)</t>
  </si>
  <si>
    <t>Согласие в подписание договора электронной цифровой подписью (да/нет)</t>
  </si>
  <si>
    <t xml:space="preserve"> - аванс на материалы (оплата по распредписьмам):</t>
  </si>
  <si>
    <t>2.  Все виды работ, оборудование, затраты необходимые для выполнения такелажных и монтажных работ, а так же горизонтальная и вертикальной транспортировка материалов и оборудования по стройплощадке и около нее к месту проведения СМР следует включить в единичные расценки.</t>
  </si>
  <si>
    <t xml:space="preserve">3. В стоимости материалов должны быть учтены затраты на приобретение, транспортные расходы (доставка до приобъектного склада), стоимость тары, складские, заготовительные расходы, стоимость погрузо-разгрузочных работ. Все материалы и элементы крепления применяются в соответствии с техническими регламентами, инструкциями производителя, ГОСТ, СНиП, СП и включены в коммерческое предложение.                     </t>
  </si>
  <si>
    <t>4.  Все инструменты, оборудование и защитные устройства, необходимые для выполнения монтажных работ в соответствие с техническими регламентами и инструкциями производителя, а так же в соответствии с Правилами пожарной безопасности и Безопасности труда в строительстве, в расчете на единицу измерения, включить в коммерческое предложение.</t>
  </si>
  <si>
    <t>5.  В случае обнаружения не соответствия в проектном решении, или в техническом регламенте, или в инструкциях производителя требований ГОСТ и СНиП предъявленных к конструкциям или материалам, их необходимо согласовать с заказчиком и в подсчете объемов учесть правильное решение.</t>
  </si>
  <si>
    <t>6. Подсчет объемов работ производится по рабочим чертежам, взаиморасчет производится по фактически выполненным объемам.</t>
  </si>
  <si>
    <t>7.  Перерасход материалов и расход при монтаже должны быть включены в единичные расценки и НЕ оплачиваются отдельно.</t>
  </si>
  <si>
    <t>8.  Подрядчик несет полную ответственность за сохранность выполненных работ и использованных материалов другими участниками строительства, в случае повреждения. Применение защитных укрытий, настилов, ограждений, улавливателей от падения должно быть включено в расценку коммерческого предложения.                                                                                                                                                                                                                                                                                                                                                                                                                                                                                                                                                                                                                                                                                                                                                                                                                     9. Разработка технологической документации (ППР, технологических карт), включая согласование в соответствующих организациях, обязательна при производстве работ на стройплощадке и включена в стоимость работ.</t>
  </si>
  <si>
    <t>10. Работы по необходимым испытаниям,  включены в единичные цены Предложения, учтены и отдельно оплачиваться не будут</t>
  </si>
  <si>
    <t>11. Подрядчик своими силами и за свой счёт выполняет все мероприятия по мобилизации/демобилизации, в т. ч. доставка необходимого количества мобильных зданий на стройплощадку, разгрузка, монтаж, организация энергоснабжения и освещения непосредственно рабочих мест от точек подключения, предоставляемых Заказчиком и проч. Данные работы должны быть включены в единичные цены Предложения, учтены и отдельно оплачиваться не будут.</t>
  </si>
  <si>
    <t>12. В стоимость входит геодезическое сопровождение  и исполнительная документация. До начала работ Субподрядчик обязан произвести натурный обмер, ознакомиться с условиями стройплощадки и, при необходимости,  выполнить исполнительную геодезическую съёмку. Подрядчик за свой счёт выполняет все необходимые геодезические работы до и во время выполнения всего комплекса работ, в т.ч. разметочные работы, замеры, исполнительные съёмки, фотофиксации и прочее, а также оформляет исполнительную документацию в полном объёме согласно действующих норм (в т.ч. ведёт журналы соответствующих видов работ). Данные работы должны быть включены в единичные цены Предложения, учтены и отдельно оплачиваться не будут.</t>
  </si>
  <si>
    <t>Освещение</t>
  </si>
  <si>
    <t>Фасадное освещение</t>
  </si>
  <si>
    <t>1. В единичных расценках учтена последовательность операций и трудозатраты по устройству освещения</t>
  </si>
  <si>
    <t xml:space="preserve">Монтаж и подключение прожектора i-Led Periskop160, мощность 38Вт, 220В, оптика 5°, цветовая температура 3000К, масса 3,7кг, 232х158х155мм, IP66 (RAL 9001 32шт., RAL 9018 32 шт.) </t>
  </si>
  <si>
    <t>Монтаж и подключение накладного светильника i-Led Cicada 13W 3000K, RAL9001. IP65</t>
  </si>
  <si>
    <t>Монтаж и подключение накладного светильника i-Led Arcada PRO, мощность 6Вт, 220В, оптика 4°x134°, цветовая температура 3000К, масса 0,65кг, 69x94Øмм, IP65, корпус белый, RAL 9001</t>
  </si>
  <si>
    <t>Монтаж и подключение накладного светильника Vedette, мощность 9Вт, 220В,оптика 2*00°,  цветовая температура 3000К, масса 0,31кг, 108x66x52мм, IP65, корпус белый,RAL 9018</t>
  </si>
  <si>
    <t>Монтаж и подключение светодиодного шнура i-Led Rubber 2D optic silicone 18W/m 20,5x9x1000. 3000K. 2200 Lm.Оптика 60. IP67, включая:
- профиль алюминевый для светодиодного шнура длиной 1 метр, серый алюминий (100 шт.);
- источник питания Meanwell 150Вт 24В. IP67, для светодиодного шнура (20 шт.)</t>
  </si>
  <si>
    <t>Монтаж и подключения накладного светильника i-Led Vedette, мощность 7,2Вт, 220В, оптика 5°, цветовая температура 3000К, масса 0,96кг, 135x100x54мм, IP65, корпус белый, RAL 9001, RAL 9018</t>
  </si>
  <si>
    <t>Монтаж и подключение встраиваемого светильника i-Led Xenia 18W 2700K, длиной 1 метр. 2700 Lm. в комплекте с монтажным стаканом. IP67, включая:
- источник питания MeanWell  240Вт 24В. IP67 (5 шт.)</t>
  </si>
  <si>
    <t>Монтаж и подключение фотореле EKF PS-1 (код fr-ps-1-6), 6 А, 1200 Вт, IP44</t>
  </si>
  <si>
    <t>- щит модельный, навесного исполнения EKF ЩРН-24-PROxima (код mb21-24-bas)</t>
  </si>
  <si>
    <t>- выключатель нагрузки EKF BH-63N (код S63425), Iн=25 А, 4n</t>
  </si>
  <si>
    <t>- контактор модульный EKF KM 25A 4NO-PROxima (код km-3-25-40), 380 В, 25А, упр.-220 В, 4НО, 3 мод.</t>
  </si>
  <si>
    <t>- выключатель автоматический EKF BA 47-63-PROxima (код mcb4763-1-10C-pro), Iн=10 А, 1n</t>
  </si>
  <si>
    <t>- выключатель автоматический EKF BA 47-63-PROxima (код mcb4763-3-16C-pro), Iн=16 А, 3n</t>
  </si>
  <si>
    <t>- переключатель EKF ANC-22 (код psw-ans-3p-r-220), красный, с подсветкой, 220 В, 1НО+1НЗ</t>
  </si>
  <si>
    <t>компл.</t>
  </si>
  <si>
    <t>Монтаж щита управления подсветкой фасада (ЩФО1.1, ЩФО4.1, ЩФО5.1) в составе на 1 щит:</t>
  </si>
  <si>
    <t>Монтаж щита управления подсветкой фасада (ЩФО2.1, ЩФО3.1, ЩФО6.1) в составе на 1 щит:</t>
  </si>
  <si>
    <t>Монтаж щита управления подсветкой фасада (ЩФО7) в составе на 1 щит:</t>
  </si>
  <si>
    <t>- щит модельный, навесного исполнения EKF ЩРН-12-PROxima (код mb21-12-bas)</t>
  </si>
  <si>
    <t>- выключатель нагрузки EKF BH-63N (код S63220), Iн=20 А, 2n</t>
  </si>
  <si>
    <t>- контактор модульный EKF KM 25A 2NO-PROxima (код km-1-25-20), 220 В, 25А, упр.-220 В, 2НО, 1 мод.</t>
  </si>
  <si>
    <t>Монтаж щита управления подсветкой фасада (ЩФО1.2-ЩФО1.6) в составе на 1 щит:</t>
  </si>
  <si>
    <t>м.п.</t>
  </si>
  <si>
    <t>Прокладка кабеля силового с медными жилами ВВГнг(А)-LS 2х1,5 мм2 в стальных и гофрированных трубах</t>
  </si>
  <si>
    <t>Прокладка кабеля силового с медными жилами ВВГнг(А)-LS 3х1,5 мм2 в стальных и гофрированных трубах</t>
  </si>
  <si>
    <t>Прокладка кабеля силового с медными жилами ВВГнг(А)-LS 3х2,5 мм2</t>
  </si>
  <si>
    <t>Прокладка кабеля силового с медными жилами ВВГнг(А)-LS 5х2,5 мм2</t>
  </si>
  <si>
    <t>Монтаж муфты безрезьбовой алюминиевой EKF (код smb-20-AL), Ø20 мм</t>
  </si>
  <si>
    <t>Заделка проходов противопожарной пеной двукомпонентной EKF FIREFIX (код pp-ff)</t>
  </si>
  <si>
    <t>Монтаж распределительной коробки EKF КМР-030-036 (код plc-kmr2-030-036), 65х65х50 мм, IP54 (вкючая крепежные изделия)</t>
  </si>
  <si>
    <t>Устройство проходной клеммы на 1 проводник EKF СМК 224-111 (код plc-smk-111), 1,0-2,5 (4,0) мм2</t>
  </si>
  <si>
    <t>Устройство кабельного коннектора EKF (код plc-uac-cb3), I-образный, клеммник 3PIN, IP68</t>
  </si>
  <si>
    <t>Устройство кабельного коннектора EKF (код plc-uac-cb3Т), I-образный, клеммник 3PIN, IP68</t>
  </si>
  <si>
    <r>
      <t xml:space="preserve">Монтаж трубы гофрированной EKF (код tg-z-20) из самозатухающего ПВХ, </t>
    </r>
    <r>
      <rPr>
        <sz val="12"/>
        <color theme="1"/>
        <rFont val="Calibri"/>
        <family val="2"/>
        <charset val="204"/>
      </rPr>
      <t>Ø</t>
    </r>
    <r>
      <rPr>
        <sz val="12"/>
        <color theme="1"/>
        <rFont val="Times New Roman"/>
        <family val="1"/>
        <charset val="204"/>
      </rPr>
      <t>20 мм (вкючая крепежные изделия)</t>
    </r>
  </si>
  <si>
    <r>
      <t xml:space="preserve">Монтаж трубы гофрированной EKF (код tpnb-20) из ПНД, </t>
    </r>
    <r>
      <rPr>
        <sz val="12"/>
        <color theme="1"/>
        <rFont val="Calibri"/>
        <family val="2"/>
        <charset val="204"/>
      </rPr>
      <t>Ø</t>
    </r>
    <r>
      <rPr>
        <sz val="12"/>
        <color theme="1"/>
        <rFont val="Times New Roman"/>
        <family val="1"/>
        <charset val="204"/>
      </rPr>
      <t>20 мм (вкючая крепежные изделия)</t>
    </r>
  </si>
  <si>
    <t>Монтаж трубы стальной оцинкованной безрезьбовой EKF (код st203000-1,2), Ø20 мм, 1,2 мм, L=3,0 м (вкючая крепежные изделия)</t>
  </si>
  <si>
    <t>Монтаж поворота 90 гр. безрезьбового EKF (код pb-20-AL)</t>
  </si>
  <si>
    <t>Наименование работ: Устройство фасадного освещения</t>
  </si>
  <si>
    <t>1</t>
  </si>
  <si>
    <t>1.1</t>
  </si>
  <si>
    <t>1.2</t>
  </si>
  <si>
    <t>1.3</t>
  </si>
  <si>
    <t>1.4</t>
  </si>
  <si>
    <t>1.5</t>
  </si>
  <si>
    <t>1.6</t>
  </si>
  <si>
    <t>1.7</t>
  </si>
  <si>
    <t>1.8</t>
  </si>
  <si>
    <t>1.9</t>
  </si>
  <si>
    <t>1.9.1</t>
  </si>
  <si>
    <t>1.9.2</t>
  </si>
  <si>
    <t>1.9.3</t>
  </si>
  <si>
    <t>1.9.4</t>
  </si>
  <si>
    <t>1.9.5</t>
  </si>
  <si>
    <t>1.9.6</t>
  </si>
  <si>
    <t>1.10.1</t>
  </si>
  <si>
    <t>1.10</t>
  </si>
  <si>
    <t>1.10.2</t>
  </si>
  <si>
    <t>1.10.3</t>
  </si>
  <si>
    <t>1.10.4</t>
  </si>
  <si>
    <t>1.10.5</t>
  </si>
  <si>
    <t>1.10.6</t>
  </si>
  <si>
    <t>1.11</t>
  </si>
  <si>
    <t>1.11.1</t>
  </si>
  <si>
    <t>1.11.2</t>
  </si>
  <si>
    <t>1.11.3</t>
  </si>
  <si>
    <t>1.11.4</t>
  </si>
  <si>
    <t>1.12</t>
  </si>
  <si>
    <t>1.12.1</t>
  </si>
  <si>
    <t>1.12.2</t>
  </si>
  <si>
    <t>1.12.3</t>
  </si>
  <si>
    <t>1.13</t>
  </si>
  <si>
    <t>1.14</t>
  </si>
  <si>
    <t>1.15</t>
  </si>
  <si>
    <t>1.16</t>
  </si>
  <si>
    <t>1.17</t>
  </si>
  <si>
    <t>1.18</t>
  </si>
  <si>
    <t>1.19</t>
  </si>
  <si>
    <t>1.20</t>
  </si>
  <si>
    <t>1.21</t>
  </si>
  <si>
    <t>1.22</t>
  </si>
  <si>
    <t>1.23</t>
  </si>
  <si>
    <t>1.24</t>
  </si>
  <si>
    <t>1.25</t>
  </si>
  <si>
    <t>1.26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</si>
</sst>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34" x14ac:knownFonts="1">
    <font>
      <sz val="12"/>
      <color theme="1"/>
      <name val="Times New Roman"/>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color theme="1"/>
      <name val="Times New Roman"/>
      <family val="1"/>
      <charset val="204"/>
    </font>
    <font>
      <sz val="12"/>
      <name val="Times New Roman"/>
      <family val="1"/>
      <charset val="204"/>
    </font>
    <font>
      <sz val="11"/>
      <color indexed="8"/>
      <name val="Times New Roman"/>
      <family val="1"/>
      <charset val="204"/>
    </font>
    <font>
      <sz val="11"/>
      <name val="Times New Roman"/>
      <family val="1"/>
      <charset val="204"/>
    </font>
    <font>
      <b/>
      <sz val="11"/>
      <color theme="1"/>
      <name val="Times New Roman"/>
      <family val="1"/>
      <charset val="204"/>
    </font>
    <font>
      <b/>
      <sz val="11"/>
      <name val="Times New Roman"/>
      <family val="1"/>
      <charset val="204"/>
    </font>
    <font>
      <sz val="10"/>
      <name val="Arial"/>
      <family val="2"/>
      <charset val="204"/>
    </font>
    <font>
      <sz val="10"/>
      <name val="Arial Cyr"/>
      <charset val="204"/>
    </font>
    <font>
      <b/>
      <sz val="18"/>
      <name val="Times New Roman"/>
      <family val="1"/>
      <charset val="204"/>
    </font>
    <font>
      <b/>
      <sz val="12"/>
      <name val="Times New Roman"/>
      <family val="1"/>
      <charset val="204"/>
    </font>
    <font>
      <sz val="12"/>
      <color theme="1"/>
      <name val="Times New Roman"/>
      <family val="2"/>
      <charset val="204"/>
    </font>
    <font>
      <sz val="12"/>
      <name val="Times New Roman"/>
      <family val="2"/>
      <charset val="204"/>
    </font>
    <font>
      <b/>
      <sz val="12"/>
      <name val="Times New Roman"/>
      <family val="2"/>
      <charset val="204"/>
    </font>
    <font>
      <b/>
      <sz val="10"/>
      <name val="Arial"/>
      <family val="2"/>
      <charset val="204"/>
    </font>
    <font>
      <sz val="10"/>
      <name val="Helv"/>
    </font>
    <font>
      <b/>
      <sz val="10"/>
      <name val="Helv"/>
    </font>
    <font>
      <b/>
      <sz val="10"/>
      <name val="Arial Cyr"/>
      <charset val="204"/>
    </font>
    <font>
      <b/>
      <sz val="11"/>
      <name val="Arial"/>
      <family val="2"/>
      <charset val="204"/>
    </font>
    <font>
      <sz val="11"/>
      <name val="Arial"/>
      <family val="2"/>
      <charset val="204"/>
    </font>
    <font>
      <sz val="12"/>
      <color theme="1"/>
      <name val="Times New Roman"/>
      <family val="1"/>
      <charset val="204"/>
    </font>
    <font>
      <sz val="8"/>
      <name val="Times New Roman"/>
      <family val="1"/>
      <charset val="204"/>
    </font>
    <font>
      <b/>
      <sz val="10"/>
      <name val="Times New Roman"/>
      <family val="1"/>
      <charset val="204"/>
    </font>
    <font>
      <sz val="10"/>
      <name val="Times New Roman"/>
      <family val="1"/>
      <charset val="204"/>
    </font>
    <font>
      <sz val="12"/>
      <color indexed="8"/>
      <name val="Times New Roman"/>
      <family val="1"/>
      <charset val="204"/>
    </font>
    <font>
      <b/>
      <sz val="12"/>
      <color indexed="8"/>
      <name val="Times New Roman"/>
      <family val="1"/>
      <charset val="204"/>
    </font>
    <font>
      <b/>
      <sz val="12"/>
      <color rgb="FFFF0000"/>
      <name val="Times New Roman"/>
      <family val="1"/>
      <charset val="204"/>
    </font>
    <font>
      <sz val="12"/>
      <color rgb="FFFF0000"/>
      <name val="Times New Roman"/>
      <family val="1"/>
      <charset val="204"/>
    </font>
    <font>
      <sz val="12"/>
      <color theme="1"/>
      <name val="Calibri"/>
      <family val="2"/>
      <charset val="204"/>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FFFFFF"/>
        <bgColor auto="1"/>
      </patternFill>
    </fill>
    <fill>
      <patternFill patternType="solid">
        <fgColor rgb="FF00B0F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indexed="64"/>
      </top>
      <bottom/>
      <diagonal/>
    </border>
  </borders>
  <cellStyleXfs count="12">
    <xf numFmtId="0" fontId="0" fillId="0" borderId="0"/>
    <xf numFmtId="0" fontId="12" fillId="0" borderId="0"/>
    <xf numFmtId="0" fontId="13" fillId="0" borderId="0"/>
    <xf numFmtId="0" fontId="5" fillId="0" borderId="0"/>
    <xf numFmtId="0" fontId="4" fillId="0" borderId="0"/>
    <xf numFmtId="43" fontId="16" fillId="0" borderId="0" applyFont="0" applyFill="0" applyBorder="0" applyAlignment="0" applyProtection="0"/>
    <xf numFmtId="0" fontId="3" fillId="0" borderId="0"/>
    <xf numFmtId="0" fontId="2" fillId="0" borderId="0"/>
    <xf numFmtId="0" fontId="2" fillId="0" borderId="0"/>
    <xf numFmtId="43" fontId="16" fillId="0" borderId="0" applyFont="0" applyFill="0" applyBorder="0" applyAlignment="0" applyProtection="0"/>
    <xf numFmtId="0" fontId="2" fillId="0" borderId="0"/>
    <xf numFmtId="0" fontId="1" fillId="0" borderId="0"/>
  </cellStyleXfs>
  <cellXfs count="151">
    <xf numFmtId="0" fontId="0" fillId="0" borderId="0" xfId="0"/>
    <xf numFmtId="49" fontId="0" fillId="2" borderId="0" xfId="0" applyNumberFormat="1" applyFill="1" applyAlignment="1">
      <alignment wrapText="1"/>
    </xf>
    <xf numFmtId="49" fontId="6" fillId="2" borderId="0" xfId="0" applyNumberFormat="1" applyFont="1" applyFill="1" applyAlignment="1">
      <alignment wrapText="1"/>
    </xf>
    <xf numFmtId="49" fontId="0" fillId="2" borderId="0" xfId="0" applyNumberFormat="1" applyFill="1" applyAlignment="1">
      <alignment horizontal="center" vertical="center" wrapText="1"/>
    </xf>
    <xf numFmtId="49" fontId="0" fillId="3" borderId="0" xfId="0" applyNumberFormat="1" applyFill="1" applyAlignment="1">
      <alignment horizontal="center" vertical="center" wrapText="1"/>
    </xf>
    <xf numFmtId="49" fontId="0" fillId="0" borderId="0" xfId="0" applyNumberFormat="1" applyAlignment="1">
      <alignment wrapText="1"/>
    </xf>
    <xf numFmtId="4" fontId="10" fillId="0" borderId="8" xfId="0" applyNumberFormat="1" applyFont="1" applyBorder="1" applyAlignment="1" applyProtection="1">
      <alignment horizontal="center" vertical="center" wrapText="1"/>
      <protection locked="0"/>
    </xf>
    <xf numFmtId="4" fontId="10" fillId="0" borderId="1" xfId="0" applyNumberFormat="1" applyFont="1" applyBorder="1" applyAlignment="1" applyProtection="1">
      <alignment horizontal="center" vertical="center" wrapText="1"/>
      <protection locked="0"/>
    </xf>
    <xf numFmtId="4" fontId="10" fillId="0" borderId="2" xfId="0" applyNumberFormat="1" applyFont="1" applyBorder="1" applyAlignment="1" applyProtection="1">
      <alignment horizontal="center" vertical="center" wrapText="1"/>
      <protection locked="0"/>
    </xf>
    <xf numFmtId="4" fontId="10" fillId="0" borderId="1" xfId="0" applyNumberFormat="1" applyFont="1" applyBorder="1" applyAlignment="1">
      <alignment horizontal="center" vertical="center" wrapText="1"/>
    </xf>
    <xf numFmtId="4" fontId="10" fillId="0" borderId="2" xfId="0" applyNumberFormat="1" applyFont="1" applyBorder="1" applyAlignment="1">
      <alignment horizontal="center" vertical="center" wrapText="1"/>
    </xf>
    <xf numFmtId="49" fontId="0" fillId="3" borderId="0" xfId="0" applyNumberFormat="1" applyFill="1" applyBorder="1" applyAlignment="1">
      <alignment horizontal="center" vertical="center" wrapText="1"/>
    </xf>
    <xf numFmtId="49" fontId="0" fillId="2" borderId="0" xfId="0" applyNumberFormat="1" applyFill="1" applyBorder="1" applyAlignment="1">
      <alignment wrapText="1"/>
    </xf>
    <xf numFmtId="49" fontId="0" fillId="2" borderId="0" xfId="0" applyNumberFormat="1" applyFill="1" applyBorder="1" applyAlignment="1">
      <alignment horizontal="center" vertical="center" wrapText="1"/>
    </xf>
    <xf numFmtId="49" fontId="17" fillId="2" borderId="0" xfId="0" applyNumberFormat="1" applyFont="1" applyFill="1" applyAlignment="1">
      <alignment vertical="center" wrapText="1"/>
    </xf>
    <xf numFmtId="49" fontId="7" fillId="2" borderId="0" xfId="0" applyNumberFormat="1" applyFont="1" applyFill="1" applyAlignment="1">
      <alignment wrapText="1"/>
    </xf>
    <xf numFmtId="2" fontId="19" fillId="0" borderId="0" xfId="6" applyNumberFormat="1" applyFont="1" applyAlignment="1">
      <alignment wrapText="1"/>
    </xf>
    <xf numFmtId="0" fontId="12" fillId="0" borderId="0" xfId="6" applyFont="1" applyAlignment="1">
      <alignment wrapText="1"/>
    </xf>
    <xf numFmtId="49" fontId="12" fillId="0" borderId="0" xfId="6" applyNumberFormat="1" applyFont="1"/>
    <xf numFmtId="0" fontId="20" fillId="0" borderId="0" xfId="6" applyFont="1" applyAlignment="1">
      <alignment horizontal="center"/>
    </xf>
    <xf numFmtId="49" fontId="15" fillId="2" borderId="0" xfId="0" applyNumberFormat="1" applyFont="1" applyFill="1" applyAlignment="1">
      <alignment horizontal="left" wrapText="1"/>
    </xf>
    <xf numFmtId="49" fontId="17" fillId="2" borderId="0" xfId="0" applyNumberFormat="1" applyFont="1" applyFill="1" applyAlignment="1">
      <alignment horizontal="left" wrapText="1"/>
    </xf>
    <xf numFmtId="4" fontId="24" fillId="2" borderId="0" xfId="0" applyNumberFormat="1" applyFont="1" applyFill="1" applyBorder="1" applyAlignment="1">
      <alignment horizontal="center"/>
    </xf>
    <xf numFmtId="49" fontId="0" fillId="2" borderId="0" xfId="0" applyNumberFormat="1" applyFill="1" applyAlignment="1">
      <alignment wrapText="1"/>
    </xf>
    <xf numFmtId="0" fontId="9" fillId="0" borderId="0" xfId="0" applyNumberFormat="1" applyFont="1" applyFill="1" applyBorder="1" applyAlignment="1" applyProtection="1">
      <alignment horizontal="left" vertical="center" wrapText="1" shrinkToFit="1"/>
    </xf>
    <xf numFmtId="2" fontId="19" fillId="0" borderId="0" xfId="10" applyNumberFormat="1" applyFont="1" applyAlignment="1">
      <alignment wrapText="1"/>
    </xf>
    <xf numFmtId="0" fontId="12" fillId="0" borderId="0" xfId="10" applyFont="1" applyAlignment="1">
      <alignment wrapText="1"/>
    </xf>
    <xf numFmtId="49" fontId="12" fillId="0" borderId="0" xfId="10" applyNumberFormat="1" applyFont="1"/>
    <xf numFmtId="0" fontId="20" fillId="0" borderId="0" xfId="10" applyFont="1" applyAlignment="1">
      <alignment horizontal="center"/>
    </xf>
    <xf numFmtId="2" fontId="19" fillId="0" borderId="0" xfId="10" applyNumberFormat="1" applyFont="1"/>
    <xf numFmtId="0" fontId="12" fillId="0" borderId="0" xfId="10" applyFont="1"/>
    <xf numFmtId="2" fontId="21" fillId="0" borderId="0" xfId="10" applyNumberFormat="1" applyFont="1"/>
    <xf numFmtId="0" fontId="20" fillId="0" borderId="0" xfId="10" applyFont="1"/>
    <xf numFmtId="0" fontId="22" fillId="0" borderId="0" xfId="10" applyFont="1"/>
    <xf numFmtId="49" fontId="0" fillId="2" borderId="0" xfId="0" applyNumberFormat="1" applyFill="1" applyAlignment="1">
      <alignment wrapText="1"/>
    </xf>
    <xf numFmtId="49" fontId="6" fillId="2" borderId="0" xfId="0" applyNumberFormat="1" applyFont="1" applyFill="1" applyAlignment="1">
      <alignment wrapText="1"/>
    </xf>
    <xf numFmtId="49" fontId="6" fillId="5" borderId="0" xfId="0" applyNumberFormat="1" applyFont="1" applyFill="1" applyAlignment="1">
      <alignment wrapText="1"/>
    </xf>
    <xf numFmtId="49" fontId="6" fillId="0" borderId="0" xfId="0" applyNumberFormat="1" applyFont="1" applyFill="1" applyAlignment="1">
      <alignment wrapText="1"/>
    </xf>
    <xf numFmtId="49" fontId="7" fillId="0" borderId="0" xfId="0" applyNumberFormat="1" applyFont="1" applyAlignment="1">
      <alignment horizontal="center" wrapText="1"/>
    </xf>
    <xf numFmtId="4" fontId="7" fillId="0" borderId="0" xfId="0" applyNumberFormat="1" applyFont="1" applyAlignment="1">
      <alignment horizontal="center" wrapText="1"/>
    </xf>
    <xf numFmtId="4" fontId="0" fillId="2" borderId="0" xfId="0" applyNumberFormat="1" applyFill="1" applyAlignment="1">
      <alignment wrapText="1"/>
    </xf>
    <xf numFmtId="4" fontId="26" fillId="0" borderId="0" xfId="0" applyNumberFormat="1" applyFont="1" applyAlignment="1">
      <alignment horizontal="left" wrapText="1"/>
    </xf>
    <xf numFmtId="49" fontId="0" fillId="0" borderId="0" xfId="0" applyNumberFormat="1" applyFont="1" applyAlignment="1">
      <alignment wrapText="1"/>
    </xf>
    <xf numFmtId="4" fontId="0" fillId="0" borderId="0" xfId="0" applyNumberFormat="1" applyFont="1" applyAlignment="1">
      <alignment horizontal="center" vertical="center" wrapText="1"/>
    </xf>
    <xf numFmtId="4" fontId="0" fillId="0" borderId="0" xfId="0" applyNumberFormat="1" applyAlignment="1">
      <alignment wrapText="1"/>
    </xf>
    <xf numFmtId="4" fontId="0" fillId="0" borderId="0" xfId="0" applyNumberFormat="1" applyAlignment="1">
      <alignment horizontal="center" vertical="center" wrapText="1"/>
    </xf>
    <xf numFmtId="4" fontId="0" fillId="0" borderId="0" xfId="0" applyNumberFormat="1" applyAlignment="1">
      <alignment horizontal="center" wrapText="1"/>
    </xf>
    <xf numFmtId="4" fontId="9" fillId="0" borderId="0" xfId="0" applyNumberFormat="1" applyFont="1" applyFill="1" applyBorder="1" applyAlignment="1" applyProtection="1">
      <alignment horizontal="left" vertical="center" wrapText="1" shrinkToFit="1"/>
    </xf>
    <xf numFmtId="4" fontId="9" fillId="0" borderId="0" xfId="0" applyNumberFormat="1" applyFont="1" applyFill="1" applyBorder="1" applyAlignment="1" applyProtection="1">
      <alignment horizontal="center" vertical="center" wrapText="1" shrinkToFit="1"/>
    </xf>
    <xf numFmtId="4" fontId="0" fillId="2" borderId="0" xfId="0" applyNumberFormat="1" applyFill="1" applyBorder="1" applyAlignment="1">
      <alignment horizontal="center" vertical="center" wrapText="1"/>
    </xf>
    <xf numFmtId="4" fontId="0" fillId="2" borderId="0" xfId="0" applyNumberFormat="1" applyFill="1" applyAlignment="1">
      <alignment horizontal="center" vertical="center" wrapText="1"/>
    </xf>
    <xf numFmtId="4" fontId="12" fillId="2" borderId="0" xfId="0" applyNumberFormat="1" applyFont="1" applyFill="1" applyBorder="1" applyAlignment="1"/>
    <xf numFmtId="3" fontId="23" fillId="2" borderId="0" xfId="0" applyNumberFormat="1" applyFont="1" applyFill="1" applyBorder="1" applyAlignment="1"/>
    <xf numFmtId="49" fontId="27" fillId="0" borderId="0" xfId="6" applyNumberFormat="1" applyFont="1" applyAlignment="1"/>
    <xf numFmtId="0" fontId="28" fillId="0" borderId="0" xfId="0" applyFont="1"/>
    <xf numFmtId="0" fontId="28" fillId="0" borderId="0" xfId="0" applyFont="1" applyAlignment="1">
      <alignment horizontal="left"/>
    </xf>
    <xf numFmtId="4" fontId="12" fillId="2" borderId="14" xfId="0" applyNumberFormat="1" applyFont="1" applyFill="1" applyBorder="1" applyAlignment="1">
      <alignment horizontal="left" vertical="center"/>
    </xf>
    <xf numFmtId="3" fontId="23" fillId="2" borderId="14" xfId="0" applyNumberFormat="1" applyFont="1" applyFill="1" applyBorder="1" applyAlignment="1">
      <alignment horizontal="left" vertical="center"/>
    </xf>
    <xf numFmtId="4" fontId="24" fillId="2" borderId="14" xfId="0" applyNumberFormat="1" applyFont="1" applyFill="1" applyBorder="1" applyAlignment="1">
      <alignment horizontal="left" vertical="center"/>
    </xf>
    <xf numFmtId="4" fontId="24" fillId="2" borderId="0" xfId="0" applyNumberFormat="1" applyFont="1" applyFill="1" applyBorder="1" applyAlignment="1">
      <alignment horizontal="left" vertical="center"/>
    </xf>
    <xf numFmtId="2" fontId="19" fillId="0" borderId="0" xfId="6" applyNumberFormat="1" applyFont="1" applyAlignment="1">
      <alignment horizontal="left" vertical="center" wrapText="1"/>
    </xf>
    <xf numFmtId="49" fontId="0" fillId="2" borderId="0" xfId="0" applyNumberFormat="1" applyFill="1" applyAlignment="1">
      <alignment horizontal="left" vertical="center" wrapText="1"/>
    </xf>
    <xf numFmtId="49" fontId="27" fillId="0" borderId="0" xfId="6" applyNumberFormat="1" applyFont="1" applyBorder="1" applyAlignment="1"/>
    <xf numFmtId="4" fontId="28" fillId="4" borderId="0" xfId="6" applyNumberFormat="1" applyFont="1" applyFill="1" applyBorder="1" applyAlignment="1">
      <alignment vertical="center" wrapText="1"/>
    </xf>
    <xf numFmtId="4" fontId="28" fillId="0" borderId="0" xfId="6" applyNumberFormat="1" applyFont="1" applyBorder="1" applyAlignment="1">
      <alignment vertical="center" wrapText="1"/>
    </xf>
    <xf numFmtId="49" fontId="28" fillId="4" borderId="0" xfId="6" applyNumberFormat="1" applyFont="1" applyFill="1" applyBorder="1" applyAlignment="1">
      <alignment vertical="center" wrapText="1"/>
    </xf>
    <xf numFmtId="4" fontId="17" fillId="0" borderId="0" xfId="0" applyNumberFormat="1" applyFont="1" applyAlignment="1">
      <alignment wrapText="1"/>
    </xf>
    <xf numFmtId="49" fontId="17" fillId="2" borderId="0" xfId="0" applyNumberFormat="1" applyFont="1" applyFill="1" applyBorder="1" applyAlignment="1">
      <alignment wrapText="1"/>
    </xf>
    <xf numFmtId="49" fontId="17" fillId="2" borderId="0" xfId="0" applyNumberFormat="1" applyFont="1" applyFill="1" applyAlignment="1">
      <alignment wrapText="1"/>
    </xf>
    <xf numFmtId="49" fontId="25" fillId="0" borderId="1" xfId="0" applyNumberFormat="1" applyFont="1" applyFill="1" applyBorder="1" applyAlignment="1">
      <alignment wrapText="1"/>
    </xf>
    <xf numFmtId="0" fontId="7" fillId="0" borderId="1" xfId="0" applyFont="1" applyBorder="1" applyAlignment="1">
      <alignment horizontal="center" vertical="center" wrapText="1"/>
    </xf>
    <xf numFmtId="4" fontId="7" fillId="0" borderId="2" xfId="5" applyNumberFormat="1" applyFont="1" applyBorder="1" applyAlignment="1">
      <alignment horizontal="center" vertical="center" wrapText="1"/>
    </xf>
    <xf numFmtId="49" fontId="29" fillId="0" borderId="1" xfId="0" applyNumberFormat="1" applyFont="1" applyFill="1" applyBorder="1" applyAlignment="1">
      <alignment horizontal="center" vertical="center" wrapText="1"/>
    </xf>
    <xf numFmtId="49" fontId="30" fillId="0" borderId="1" xfId="0" applyNumberFormat="1" applyFont="1" applyFill="1" applyBorder="1" applyAlignment="1">
      <alignment horizontal="center" vertical="center" wrapText="1"/>
    </xf>
    <xf numFmtId="43" fontId="25" fillId="4" borderId="1" xfId="5" applyFont="1" applyFill="1" applyBorder="1" applyAlignment="1">
      <alignment horizontal="center" vertical="center" wrapText="1"/>
    </xf>
    <xf numFmtId="43" fontId="7" fillId="3" borderId="1" xfId="5" applyFont="1" applyFill="1" applyBorder="1" applyAlignment="1">
      <alignment horizontal="center" vertical="center" wrapText="1"/>
    </xf>
    <xf numFmtId="43" fontId="6" fillId="0" borderId="1" xfId="5" applyFont="1" applyFill="1" applyBorder="1" applyAlignment="1">
      <alignment horizontal="center" vertical="center" wrapText="1"/>
    </xf>
    <xf numFmtId="49" fontId="6" fillId="5" borderId="1" xfId="0" applyNumberFormat="1" applyFont="1" applyFill="1" applyBorder="1" applyAlignment="1">
      <alignment horizontal="left" vertical="center" wrapText="1"/>
    </xf>
    <xf numFmtId="49" fontId="25" fillId="5" borderId="1" xfId="0" applyNumberFormat="1" applyFont="1" applyFill="1" applyBorder="1" applyAlignment="1">
      <alignment horizontal="center" vertical="center" wrapText="1"/>
    </xf>
    <xf numFmtId="4" fontId="25" fillId="5" borderId="2" xfId="0" applyNumberFormat="1" applyFont="1" applyFill="1" applyBorder="1" applyAlignment="1">
      <alignment horizontal="center" vertical="center" wrapText="1"/>
    </xf>
    <xf numFmtId="43" fontId="6" fillId="5" borderId="1" xfId="5" applyFont="1" applyFill="1" applyBorder="1" applyAlignment="1">
      <alignment horizontal="center" vertical="center" wrapText="1"/>
    </xf>
    <xf numFmtId="43" fontId="25" fillId="5" borderId="1" xfId="5" applyFont="1" applyFill="1" applyBorder="1" applyAlignment="1">
      <alignment horizontal="center" vertical="center" wrapText="1"/>
    </xf>
    <xf numFmtId="4" fontId="7" fillId="3" borderId="2" xfId="5" applyNumberFormat="1" applyFont="1" applyFill="1" applyBorder="1" applyAlignment="1">
      <alignment horizontal="center" vertical="center" wrapText="1"/>
    </xf>
    <xf numFmtId="49" fontId="31" fillId="0" borderId="1" xfId="0" applyNumberFormat="1" applyFont="1" applyFill="1" applyBorder="1" applyAlignment="1">
      <alignment horizontal="center" vertical="center" wrapText="1"/>
    </xf>
    <xf numFmtId="49" fontId="3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right" vertical="center" wrapText="1"/>
    </xf>
    <xf numFmtId="49" fontId="15" fillId="0" borderId="1" xfId="0" applyNumberFormat="1" applyFont="1" applyFill="1" applyBorder="1" applyAlignment="1">
      <alignment vertical="center" wrapText="1"/>
    </xf>
    <xf numFmtId="43" fontId="15" fillId="0" borderId="1" xfId="5" applyFont="1" applyFill="1" applyBorder="1" applyAlignment="1">
      <alignment horizontal="center" vertical="center" wrapText="1"/>
    </xf>
    <xf numFmtId="49" fontId="15" fillId="5" borderId="1" xfId="0" applyNumberFormat="1" applyFont="1" applyFill="1" applyBorder="1" applyAlignment="1">
      <alignment horizontal="center" vertical="center" wrapText="1"/>
    </xf>
    <xf numFmtId="49" fontId="7" fillId="5" borderId="1" xfId="0" applyNumberFormat="1" applyFont="1" applyFill="1" applyBorder="1" applyAlignment="1">
      <alignment horizontal="center" vertical="center" wrapText="1"/>
    </xf>
    <xf numFmtId="49" fontId="15" fillId="5" borderId="1" xfId="0" applyNumberFormat="1" applyFont="1" applyFill="1" applyBorder="1" applyAlignment="1">
      <alignment horizontal="left" vertical="center" wrapText="1"/>
    </xf>
    <xf numFmtId="49" fontId="15" fillId="7" borderId="1" xfId="0" applyNumberFormat="1" applyFont="1" applyFill="1" applyBorder="1" applyAlignment="1">
      <alignment horizontal="center" vertical="center" wrapText="1"/>
    </xf>
    <xf numFmtId="49" fontId="7" fillId="7" borderId="1" xfId="0" applyNumberFormat="1" applyFont="1" applyFill="1" applyBorder="1" applyAlignment="1">
      <alignment horizontal="center" vertical="center" wrapText="1"/>
    </xf>
    <xf numFmtId="49" fontId="15" fillId="7" borderId="1" xfId="0" applyNumberFormat="1" applyFont="1" applyFill="1" applyBorder="1" applyAlignment="1">
      <alignment horizontal="left" vertical="center" wrapText="1"/>
    </xf>
    <xf numFmtId="49" fontId="6" fillId="7" borderId="1" xfId="0" applyNumberFormat="1" applyFont="1" applyFill="1" applyBorder="1" applyAlignment="1">
      <alignment horizontal="left" vertical="center" wrapText="1"/>
    </xf>
    <xf numFmtId="49" fontId="25" fillId="7" borderId="1" xfId="0" applyNumberFormat="1" applyFont="1" applyFill="1" applyBorder="1" applyAlignment="1">
      <alignment horizontal="center" vertical="center" wrapText="1"/>
    </xf>
    <xf numFmtId="4" fontId="25" fillId="7" borderId="2" xfId="0" applyNumberFormat="1" applyFont="1" applyFill="1" applyBorder="1" applyAlignment="1">
      <alignment horizontal="center" vertical="center" wrapText="1"/>
    </xf>
    <xf numFmtId="43" fontId="25" fillId="7" borderId="1" xfId="5" applyFont="1" applyFill="1" applyBorder="1" applyAlignment="1">
      <alignment horizontal="center" vertical="center" wrapText="1"/>
    </xf>
    <xf numFmtId="43" fontId="6" fillId="7" borderId="1" xfId="5" applyFont="1" applyFill="1" applyBorder="1" applyAlignment="1">
      <alignment horizontal="center" vertical="center" wrapText="1"/>
    </xf>
    <xf numFmtId="9" fontId="9" fillId="0" borderId="0" xfId="0" applyNumberFormat="1" applyFont="1" applyFill="1" applyBorder="1" applyAlignment="1" applyProtection="1">
      <alignment horizontal="left" vertical="center" wrapText="1" shrinkToFit="1"/>
    </xf>
    <xf numFmtId="43" fontId="25" fillId="0" borderId="1" xfId="5" applyFont="1" applyFill="1" applyBorder="1" applyAlignment="1">
      <alignment horizontal="center" vertical="center" wrapText="1"/>
    </xf>
    <xf numFmtId="4" fontId="28" fillId="4" borderId="1" xfId="6" applyNumberFormat="1" applyFont="1" applyFill="1" applyBorder="1" applyAlignment="1">
      <alignment horizontal="center" vertical="center" wrapText="1"/>
    </xf>
    <xf numFmtId="4" fontId="28" fillId="0" borderId="9" xfId="6" applyNumberFormat="1" applyFont="1" applyBorder="1" applyAlignment="1">
      <alignment horizontal="left" wrapText="1"/>
    </xf>
    <xf numFmtId="4" fontId="28" fillId="0" borderId="13" xfId="6" applyNumberFormat="1" applyFont="1" applyBorder="1" applyAlignment="1">
      <alignment horizontal="left" wrapText="1"/>
    </xf>
    <xf numFmtId="4" fontId="28" fillId="0" borderId="9" xfId="6" applyNumberFormat="1" applyFont="1" applyBorder="1" applyAlignment="1">
      <alignment horizontal="left" vertical="center" wrapText="1"/>
    </xf>
    <xf numFmtId="4" fontId="28" fillId="0" borderId="13" xfId="6" applyNumberFormat="1" applyFont="1" applyBorder="1" applyAlignment="1">
      <alignment horizontal="left" vertical="center" wrapText="1"/>
    </xf>
    <xf numFmtId="4" fontId="28" fillId="0" borderId="9" xfId="6" applyNumberFormat="1" applyFont="1" applyBorder="1" applyAlignment="1">
      <alignment horizontal="right" wrapText="1"/>
    </xf>
    <xf numFmtId="4" fontId="28" fillId="0" borderId="13" xfId="6" applyNumberFormat="1" applyFont="1" applyBorder="1" applyAlignment="1">
      <alignment horizontal="right" wrapText="1"/>
    </xf>
    <xf numFmtId="4" fontId="28" fillId="0" borderId="1" xfId="6" applyNumberFormat="1" applyFont="1" applyBorder="1" applyAlignment="1">
      <alignment horizontal="center" vertical="center" wrapText="1"/>
    </xf>
    <xf numFmtId="49" fontId="17" fillId="2" borderId="0" xfId="0" applyNumberFormat="1" applyFont="1" applyFill="1" applyAlignment="1">
      <alignment horizontal="left" wrapText="1"/>
    </xf>
    <xf numFmtId="0" fontId="19" fillId="0" borderId="0" xfId="10" applyFont="1" applyAlignment="1">
      <alignment horizontal="left" vertical="center" wrapText="1"/>
    </xf>
    <xf numFmtId="49" fontId="15" fillId="2" borderId="0" xfId="0" applyNumberFormat="1" applyFont="1" applyFill="1" applyAlignment="1">
      <alignment horizontal="left" wrapText="1"/>
    </xf>
    <xf numFmtId="49" fontId="18" fillId="2" borderId="0" xfId="0" applyNumberFormat="1" applyFont="1" applyFill="1" applyAlignment="1">
      <alignment horizontal="left" wrapText="1"/>
    </xf>
    <xf numFmtId="4" fontId="28" fillId="0" borderId="9" xfId="11" applyNumberFormat="1" applyFont="1" applyBorder="1" applyAlignment="1">
      <alignment horizontal="left" vertical="center" wrapText="1"/>
    </xf>
    <xf numFmtId="4" fontId="28" fillId="0" borderId="13" xfId="11" applyNumberFormat="1" applyFont="1" applyBorder="1" applyAlignment="1">
      <alignment horizontal="left" vertical="center" wrapText="1"/>
    </xf>
    <xf numFmtId="4" fontId="28" fillId="4" borderId="1" xfId="11" applyNumberFormat="1" applyFont="1" applyFill="1" applyBorder="1" applyAlignment="1">
      <alignment horizontal="center" vertical="center" wrapText="1"/>
    </xf>
    <xf numFmtId="4" fontId="26" fillId="6" borderId="1" xfId="0" applyNumberFormat="1" applyFont="1" applyFill="1" applyBorder="1" applyAlignment="1">
      <alignment horizontal="left" vertical="center" wrapText="1"/>
    </xf>
    <xf numFmtId="4" fontId="26" fillId="6" borderId="9" xfId="0" applyNumberFormat="1" applyFont="1" applyFill="1" applyBorder="1" applyAlignment="1">
      <alignment horizontal="left" vertical="center" wrapText="1"/>
    </xf>
    <xf numFmtId="4" fontId="26" fillId="4" borderId="9" xfId="0" applyNumberFormat="1" applyFont="1" applyFill="1" applyBorder="1" applyAlignment="1">
      <alignment horizontal="center" vertical="center" wrapText="1"/>
    </xf>
    <xf numFmtId="4" fontId="26" fillId="4" borderId="10" xfId="0" applyNumberFormat="1" applyFont="1" applyFill="1" applyBorder="1" applyAlignment="1">
      <alignment horizontal="center" vertical="center" wrapText="1"/>
    </xf>
    <xf numFmtId="4" fontId="26" fillId="4" borderId="13" xfId="0" applyNumberFormat="1" applyFont="1" applyFill="1" applyBorder="1" applyAlignment="1">
      <alignment horizontal="center" vertical="center" wrapText="1"/>
    </xf>
    <xf numFmtId="4" fontId="26" fillId="6" borderId="18" xfId="0" applyNumberFormat="1" applyFont="1" applyFill="1" applyBorder="1" applyAlignment="1">
      <alignment horizontal="left" vertical="center" wrapText="1"/>
    </xf>
    <xf numFmtId="4" fontId="26" fillId="6" borderId="19" xfId="0" applyNumberFormat="1" applyFont="1" applyFill="1" applyBorder="1" applyAlignment="1">
      <alignment horizontal="left" vertical="center" wrapText="1"/>
    </xf>
    <xf numFmtId="4" fontId="26" fillId="6" borderId="20" xfId="0" applyNumberFormat="1" applyFont="1" applyFill="1" applyBorder="1" applyAlignment="1">
      <alignment horizontal="left" vertical="center" wrapText="1"/>
    </xf>
    <xf numFmtId="4" fontId="26" fillId="6" borderId="21" xfId="0" applyNumberFormat="1" applyFont="1" applyFill="1" applyBorder="1" applyAlignment="1">
      <alignment horizontal="left" vertical="center" wrapText="1"/>
    </xf>
    <xf numFmtId="4" fontId="0" fillId="0" borderId="0" xfId="0" applyNumberFormat="1" applyAlignment="1">
      <alignment horizontal="left" wrapText="1"/>
    </xf>
    <xf numFmtId="4" fontId="14" fillId="0" borderId="0" xfId="0" applyNumberFormat="1" applyFont="1" applyAlignment="1">
      <alignment horizontal="center" vertical="center" wrapText="1"/>
    </xf>
    <xf numFmtId="4" fontId="7" fillId="4" borderId="1" xfId="0" applyNumberFormat="1" applyFont="1" applyFill="1" applyBorder="1" applyAlignment="1">
      <alignment horizontal="center" wrapText="1"/>
    </xf>
    <xf numFmtId="4" fontId="10" fillId="0" borderId="12" xfId="0" applyNumberFormat="1" applyFont="1" applyBorder="1" applyAlignment="1" applyProtection="1">
      <alignment horizontal="center" vertical="center" wrapText="1"/>
      <protection locked="0"/>
    </xf>
    <xf numFmtId="4" fontId="10" fillId="0" borderId="11" xfId="0" applyNumberFormat="1" applyFont="1" applyBorder="1" applyAlignment="1" applyProtection="1">
      <alignment horizontal="center" vertical="center" wrapText="1"/>
      <protection locked="0"/>
    </xf>
    <xf numFmtId="4" fontId="10" fillId="0" borderId="5" xfId="0" applyNumberFormat="1" applyFont="1" applyBorder="1" applyAlignment="1" applyProtection="1">
      <alignment horizontal="center" vertical="center" wrapText="1"/>
      <protection locked="0"/>
    </xf>
    <xf numFmtId="4" fontId="10" fillId="0" borderId="6" xfId="0" applyNumberFormat="1" applyFont="1" applyBorder="1" applyAlignment="1" applyProtection="1">
      <alignment horizontal="center" vertical="center" wrapText="1"/>
      <protection locked="0"/>
    </xf>
    <xf numFmtId="4" fontId="10" fillId="0" borderId="7" xfId="0" applyNumberFormat="1" applyFont="1" applyBorder="1" applyAlignment="1" applyProtection="1">
      <alignment horizontal="center" vertical="center" wrapText="1"/>
      <protection locked="0"/>
    </xf>
    <xf numFmtId="4" fontId="10" fillId="0" borderId="3" xfId="0" applyNumberFormat="1" applyFont="1" applyBorder="1" applyAlignment="1" applyProtection="1">
      <alignment horizontal="center" vertical="center" wrapText="1"/>
      <protection locked="0"/>
    </xf>
    <xf numFmtId="4" fontId="10" fillId="0" borderId="15" xfId="0" applyNumberFormat="1" applyFont="1" applyBorder="1" applyAlignment="1" applyProtection="1">
      <alignment horizontal="center" vertical="center" wrapText="1"/>
      <protection locked="0"/>
    </xf>
    <xf numFmtId="4" fontId="10" fillId="0" borderId="4" xfId="0" applyNumberFormat="1" applyFont="1" applyBorder="1" applyAlignment="1" applyProtection="1">
      <alignment horizontal="center" vertical="center" wrapText="1"/>
      <protection locked="0"/>
    </xf>
    <xf numFmtId="4" fontId="10" fillId="0" borderId="16" xfId="0" applyNumberFormat="1" applyFont="1" applyBorder="1" applyAlignment="1" applyProtection="1">
      <alignment horizontal="center" vertical="center" wrapText="1"/>
      <protection locked="0"/>
    </xf>
    <xf numFmtId="4" fontId="11" fillId="0" borderId="4" xfId="0" applyNumberFormat="1" applyFont="1" applyBorder="1" applyAlignment="1" applyProtection="1">
      <alignment horizontal="center" vertical="center" wrapText="1"/>
      <protection locked="0"/>
    </xf>
    <xf numFmtId="4" fontId="11" fillId="0" borderId="16" xfId="0" applyNumberFormat="1" applyFont="1" applyBorder="1" applyAlignment="1" applyProtection="1">
      <alignment horizontal="center" vertical="center" wrapText="1"/>
      <protection locked="0"/>
    </xf>
    <xf numFmtId="49" fontId="8" fillId="3" borderId="22" xfId="0" applyNumberFormat="1" applyFont="1" applyFill="1" applyBorder="1" applyAlignment="1">
      <alignment horizontal="center" vertical="center" wrapText="1"/>
    </xf>
    <xf numFmtId="49" fontId="8" fillId="3" borderId="0" xfId="0" applyNumberFormat="1" applyFont="1" applyFill="1" applyBorder="1" applyAlignment="1">
      <alignment horizontal="center" vertical="center" wrapText="1"/>
    </xf>
    <xf numFmtId="0" fontId="9" fillId="3" borderId="9" xfId="0" applyNumberFormat="1" applyFont="1" applyFill="1" applyBorder="1" applyAlignment="1" applyProtection="1">
      <alignment horizontal="left" vertical="center" wrapText="1" shrinkToFit="1"/>
    </xf>
    <xf numFmtId="0" fontId="9" fillId="3" borderId="10" xfId="0" applyNumberFormat="1" applyFont="1" applyFill="1" applyBorder="1" applyAlignment="1" applyProtection="1">
      <alignment horizontal="left" vertical="center" wrapText="1" shrinkToFit="1"/>
    </xf>
    <xf numFmtId="0" fontId="9" fillId="0" borderId="9" xfId="0" applyNumberFormat="1" applyFont="1" applyFill="1" applyBorder="1" applyAlignment="1" applyProtection="1">
      <alignment horizontal="left" vertical="center" wrapText="1" shrinkToFit="1"/>
    </xf>
    <xf numFmtId="0" fontId="9" fillId="0" borderId="10" xfId="0" applyNumberFormat="1" applyFont="1" applyFill="1" applyBorder="1" applyAlignment="1" applyProtection="1">
      <alignment horizontal="left" vertical="center" wrapText="1" shrinkToFit="1"/>
    </xf>
    <xf numFmtId="0" fontId="9" fillId="0" borderId="17" xfId="0" applyNumberFormat="1" applyFont="1" applyFill="1" applyBorder="1" applyAlignment="1" applyProtection="1">
      <alignment horizontal="left" vertical="center" wrapText="1" shrinkToFit="1"/>
    </xf>
    <xf numFmtId="0" fontId="9" fillId="0" borderId="14" xfId="0" applyNumberFormat="1" applyFont="1" applyFill="1" applyBorder="1" applyAlignment="1" applyProtection="1">
      <alignment horizontal="left" vertical="center" wrapText="1" shrinkToFit="1"/>
    </xf>
    <xf numFmtId="4" fontId="10" fillId="0" borderId="5" xfId="0" applyNumberFormat="1" applyFont="1" applyBorder="1" applyAlignment="1">
      <alignment horizontal="center" vertical="center" wrapText="1"/>
    </xf>
    <xf numFmtId="4" fontId="10" fillId="0" borderId="6" xfId="0" applyNumberFormat="1" applyFont="1" applyBorder="1" applyAlignment="1">
      <alignment horizontal="center" vertical="center" wrapText="1"/>
    </xf>
    <xf numFmtId="4" fontId="10" fillId="0" borderId="7" xfId="0" applyNumberFormat="1" applyFont="1" applyBorder="1" applyAlignment="1">
      <alignment horizontal="center" vertical="center" wrapText="1"/>
    </xf>
    <xf numFmtId="0" fontId="12" fillId="0" borderId="0" xfId="10" applyFont="1" applyAlignment="1">
      <alignment horizontal="left" wrapText="1"/>
    </xf>
  </cellXfs>
  <cellStyles count="12">
    <cellStyle name="Обычный" xfId="0" builtinId="0"/>
    <cellStyle name="Обычный 2" xfId="1"/>
    <cellStyle name="Обычный 3" xfId="3"/>
    <cellStyle name="Обычный 3 2" xfId="6"/>
    <cellStyle name="Обычный 3 2 2" xfId="10"/>
    <cellStyle name="Обычный 3 2 2 2" xfId="11"/>
    <cellStyle name="Обычный 3 3" xfId="7"/>
    <cellStyle name="Обычный 4" xfId="4"/>
    <cellStyle name="Обычный 4 2" xfId="8"/>
    <cellStyle name="Обычный 5 2" xfId="2"/>
    <cellStyle name="Финансовый" xfId="5" builtinId="3"/>
    <cellStyle name="Финансовый 2" xfId="9"/>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P111"/>
  <sheetViews>
    <sheetView tabSelected="1" view="pageBreakPreview" zoomScale="70" zoomScaleNormal="70" zoomScaleSheetLayoutView="70" workbookViewId="0">
      <selection activeCell="C51" sqref="C51"/>
    </sheetView>
  </sheetViews>
  <sheetFormatPr defaultColWidth="10.875" defaultRowHeight="15.75" x14ac:dyDescent="0.25"/>
  <cols>
    <col min="1" max="1" width="10.125" style="1" customWidth="1"/>
    <col min="2" max="2" width="7.875" style="4" customWidth="1"/>
    <col min="3" max="3" width="98.25" style="68" customWidth="1"/>
    <col min="4" max="4" width="12.75" style="1" bestFit="1" customWidth="1"/>
    <col min="5" max="5" width="7.5" style="3" customWidth="1"/>
    <col min="6" max="6" width="13.125" style="50" customWidth="1"/>
    <col min="7" max="7" width="12.125" style="1" customWidth="1"/>
    <col min="8" max="8" width="13" style="1" customWidth="1"/>
    <col min="9" max="9" width="13.625" style="1" customWidth="1"/>
    <col min="10" max="10" width="17.125" style="1" customWidth="1"/>
    <col min="11" max="11" width="16.5" style="1" customWidth="1"/>
    <col min="12" max="12" width="17.875" style="1" customWidth="1"/>
    <col min="13" max="14" width="10.875" style="1" customWidth="1"/>
    <col min="15" max="15" width="6.625" style="1" customWidth="1"/>
    <col min="16" max="16384" width="10.875" style="1"/>
  </cols>
  <sheetData>
    <row r="1" spans="1:12" s="34" customFormat="1" x14ac:dyDescent="0.25">
      <c r="A1" s="42"/>
      <c r="B1" s="43"/>
      <c r="C1" s="66"/>
      <c r="D1" s="45"/>
      <c r="E1" s="46"/>
      <c r="F1" s="45"/>
      <c r="G1" s="44"/>
      <c r="H1" s="44"/>
      <c r="I1" s="44"/>
      <c r="J1" s="44"/>
      <c r="K1" s="44"/>
    </row>
    <row r="2" spans="1:12" s="34" customFormat="1" x14ac:dyDescent="0.25">
      <c r="A2" s="42"/>
      <c r="B2" s="43"/>
      <c r="C2" s="66"/>
      <c r="D2" s="45"/>
      <c r="E2" s="46"/>
      <c r="F2" s="45"/>
      <c r="G2" s="44"/>
      <c r="H2" s="44"/>
      <c r="I2" s="44"/>
      <c r="J2" s="44"/>
      <c r="K2" s="44"/>
    </row>
    <row r="3" spans="1:12" s="34" customFormat="1" x14ac:dyDescent="0.25">
      <c r="A3" s="125" t="s">
        <v>33</v>
      </c>
      <c r="B3" s="125"/>
      <c r="C3" s="125"/>
      <c r="D3" s="125"/>
      <c r="E3" s="125"/>
      <c r="F3" s="125"/>
      <c r="G3" s="125"/>
      <c r="H3" s="125"/>
      <c r="I3" s="44"/>
      <c r="J3" s="44"/>
      <c r="K3" s="44"/>
    </row>
    <row r="4" spans="1:12" s="34" customFormat="1" x14ac:dyDescent="0.25">
      <c r="A4" s="125" t="s">
        <v>107</v>
      </c>
      <c r="B4" s="125"/>
      <c r="C4" s="125"/>
      <c r="D4" s="125"/>
      <c r="E4" s="125"/>
      <c r="F4" s="125"/>
      <c r="G4" s="125"/>
      <c r="H4" s="125"/>
      <c r="I4" s="44"/>
      <c r="J4" s="44"/>
      <c r="K4" s="44"/>
    </row>
    <row r="5" spans="1:12" s="34" customFormat="1" x14ac:dyDescent="0.25">
      <c r="A5" s="42"/>
      <c r="B5" s="43"/>
      <c r="C5" s="66"/>
      <c r="D5" s="45"/>
      <c r="E5" s="46"/>
      <c r="F5" s="45"/>
      <c r="G5" s="44"/>
      <c r="H5" s="44"/>
      <c r="I5" s="44"/>
      <c r="J5" s="44"/>
      <c r="K5" s="44"/>
    </row>
    <row r="6" spans="1:12" s="34" customFormat="1" ht="22.5" x14ac:dyDescent="0.25">
      <c r="A6" s="38"/>
      <c r="B6" s="39"/>
      <c r="C6" s="126" t="s">
        <v>34</v>
      </c>
      <c r="D6" s="126"/>
      <c r="E6" s="126"/>
      <c r="F6" s="50"/>
      <c r="G6" s="40"/>
      <c r="H6" s="40"/>
      <c r="I6" s="40"/>
      <c r="J6" s="40"/>
      <c r="K6" s="40"/>
    </row>
    <row r="7" spans="1:12" s="34" customFormat="1" x14ac:dyDescent="0.25">
      <c r="A7" s="38"/>
      <c r="B7" s="39"/>
      <c r="C7" s="39"/>
      <c r="D7" s="39"/>
      <c r="E7" s="39"/>
      <c r="F7" s="50"/>
      <c r="G7" s="40"/>
      <c r="H7" s="40"/>
      <c r="I7" s="40"/>
      <c r="J7" s="40"/>
      <c r="K7" s="40"/>
    </row>
    <row r="8" spans="1:12" s="34" customFormat="1" x14ac:dyDescent="0.25">
      <c r="A8" s="38"/>
      <c r="B8" s="39"/>
      <c r="C8" s="39"/>
      <c r="D8" s="121" t="s">
        <v>24</v>
      </c>
      <c r="E8" s="122"/>
      <c r="F8" s="122"/>
      <c r="G8" s="122"/>
      <c r="H8" s="118"/>
      <c r="I8" s="119"/>
      <c r="J8" s="119"/>
      <c r="K8" s="119"/>
      <c r="L8" s="120"/>
    </row>
    <row r="9" spans="1:12" s="34" customFormat="1" x14ac:dyDescent="0.25">
      <c r="A9" s="127"/>
      <c r="B9" s="127"/>
      <c r="C9" s="41" t="s">
        <v>25</v>
      </c>
      <c r="D9" s="121" t="s">
        <v>26</v>
      </c>
      <c r="E9" s="122"/>
      <c r="F9" s="122"/>
      <c r="G9" s="122"/>
      <c r="H9" s="118"/>
      <c r="I9" s="119"/>
      <c r="J9" s="119"/>
      <c r="K9" s="119"/>
      <c r="L9" s="120"/>
    </row>
    <row r="10" spans="1:12" s="5" customFormat="1" x14ac:dyDescent="0.25">
      <c r="A10" s="38"/>
      <c r="B10" s="39"/>
      <c r="C10" s="39"/>
      <c r="D10" s="121" t="s">
        <v>27</v>
      </c>
      <c r="E10" s="122"/>
      <c r="F10" s="122"/>
      <c r="G10" s="122"/>
      <c r="H10" s="118"/>
      <c r="I10" s="119"/>
      <c r="J10" s="119"/>
      <c r="K10" s="119"/>
      <c r="L10" s="120"/>
    </row>
    <row r="11" spans="1:12" s="5" customFormat="1" x14ac:dyDescent="0.25">
      <c r="A11" s="38"/>
      <c r="B11" s="39"/>
      <c r="C11" s="39"/>
      <c r="D11" s="121" t="s">
        <v>28</v>
      </c>
      <c r="E11" s="122"/>
      <c r="F11" s="122"/>
      <c r="G11" s="122"/>
      <c r="H11" s="118"/>
      <c r="I11" s="119"/>
      <c r="J11" s="119"/>
      <c r="K11" s="119"/>
      <c r="L11" s="120"/>
    </row>
    <row r="12" spans="1:12" s="5" customFormat="1" x14ac:dyDescent="0.25">
      <c r="A12" s="38"/>
      <c r="B12" s="39"/>
      <c r="C12" s="39"/>
      <c r="D12" s="121" t="s">
        <v>29</v>
      </c>
      <c r="E12" s="122"/>
      <c r="F12" s="122"/>
      <c r="G12" s="122"/>
      <c r="H12" s="118"/>
      <c r="I12" s="119"/>
      <c r="J12" s="119"/>
      <c r="K12" s="119"/>
      <c r="L12" s="120"/>
    </row>
    <row r="13" spans="1:12" s="5" customFormat="1" x14ac:dyDescent="0.25">
      <c r="A13" s="38"/>
      <c r="B13" s="39"/>
      <c r="C13" s="39"/>
      <c r="D13" s="121" t="s">
        <v>30</v>
      </c>
      <c r="E13" s="122"/>
      <c r="F13" s="122"/>
      <c r="G13" s="122"/>
      <c r="H13" s="118"/>
      <c r="I13" s="119"/>
      <c r="J13" s="119"/>
      <c r="K13" s="119"/>
      <c r="L13" s="120"/>
    </row>
    <row r="14" spans="1:12" s="5" customFormat="1" x14ac:dyDescent="0.25">
      <c r="A14" s="38"/>
      <c r="B14" s="39"/>
      <c r="C14" s="39"/>
      <c r="D14" s="123" t="s">
        <v>31</v>
      </c>
      <c r="E14" s="124"/>
      <c r="F14" s="124"/>
      <c r="G14" s="124"/>
      <c r="H14" s="118"/>
      <c r="I14" s="119"/>
      <c r="J14" s="119"/>
      <c r="K14" s="119"/>
      <c r="L14" s="120"/>
    </row>
    <row r="15" spans="1:12" s="5" customFormat="1" ht="16.5" thickBot="1" x14ac:dyDescent="0.3">
      <c r="A15" s="38"/>
      <c r="B15" s="39"/>
      <c r="C15" s="39"/>
      <c r="D15" s="116" t="s">
        <v>32</v>
      </c>
      <c r="E15" s="116"/>
      <c r="F15" s="116"/>
      <c r="G15" s="117"/>
      <c r="H15" s="118"/>
      <c r="I15" s="119"/>
      <c r="J15" s="119"/>
      <c r="K15" s="119"/>
      <c r="L15" s="120"/>
    </row>
    <row r="16" spans="1:12" ht="36" customHeight="1" x14ac:dyDescent="0.25">
      <c r="A16" s="128" t="s">
        <v>47</v>
      </c>
      <c r="B16" s="135" t="s">
        <v>2</v>
      </c>
      <c r="C16" s="137" t="s">
        <v>1</v>
      </c>
      <c r="D16" s="135" t="s">
        <v>13</v>
      </c>
      <c r="E16" s="135" t="s">
        <v>0</v>
      </c>
      <c r="F16" s="133" t="s">
        <v>3</v>
      </c>
      <c r="G16" s="130" t="s">
        <v>4</v>
      </c>
      <c r="H16" s="131"/>
      <c r="I16" s="132"/>
      <c r="J16" s="147" t="s">
        <v>5</v>
      </c>
      <c r="K16" s="148"/>
      <c r="L16" s="149"/>
    </row>
    <row r="17" spans="1:12" ht="36" customHeight="1" x14ac:dyDescent="0.25">
      <c r="A17" s="129"/>
      <c r="B17" s="136"/>
      <c r="C17" s="138"/>
      <c r="D17" s="136"/>
      <c r="E17" s="136"/>
      <c r="F17" s="134"/>
      <c r="G17" s="6" t="s">
        <v>6</v>
      </c>
      <c r="H17" s="7" t="s">
        <v>7</v>
      </c>
      <c r="I17" s="8" t="s">
        <v>8</v>
      </c>
      <c r="J17" s="6" t="s">
        <v>6</v>
      </c>
      <c r="K17" s="9" t="s">
        <v>9</v>
      </c>
      <c r="L17" s="10" t="s">
        <v>8</v>
      </c>
    </row>
    <row r="18" spans="1:12" s="36" customFormat="1" ht="18.75" customHeight="1" x14ac:dyDescent="0.25">
      <c r="A18" s="88" t="s">
        <v>51</v>
      </c>
      <c r="B18" s="89"/>
      <c r="C18" s="90" t="s">
        <v>67</v>
      </c>
      <c r="D18" s="77"/>
      <c r="E18" s="78"/>
      <c r="F18" s="79"/>
      <c r="G18" s="81"/>
      <c r="H18" s="81"/>
      <c r="I18" s="81"/>
      <c r="J18" s="80">
        <f>J19</f>
        <v>0</v>
      </c>
      <c r="K18" s="80">
        <f t="shared" ref="K18:L18" si="0">K19</f>
        <v>0</v>
      </c>
      <c r="L18" s="80">
        <f t="shared" si="0"/>
        <v>0</v>
      </c>
    </row>
    <row r="19" spans="1:12" s="36" customFormat="1" ht="18.75" customHeight="1" x14ac:dyDescent="0.25">
      <c r="A19" s="91"/>
      <c r="B19" s="92" t="s">
        <v>108</v>
      </c>
      <c r="C19" s="93" t="s">
        <v>68</v>
      </c>
      <c r="D19" s="94"/>
      <c r="E19" s="95"/>
      <c r="F19" s="96"/>
      <c r="G19" s="97"/>
      <c r="H19" s="97"/>
      <c r="I19" s="97"/>
      <c r="J19" s="98">
        <f>SUM(J20:J64)</f>
        <v>0</v>
      </c>
      <c r="K19" s="98">
        <f t="shared" ref="K19:L19" si="1">SUM(K20:K64)</f>
        <v>0</v>
      </c>
      <c r="L19" s="98">
        <f t="shared" si="1"/>
        <v>0</v>
      </c>
    </row>
    <row r="20" spans="1:12" s="37" customFormat="1" ht="31.5" x14ac:dyDescent="0.25">
      <c r="A20" s="73"/>
      <c r="B20" s="72" t="s">
        <v>109</v>
      </c>
      <c r="C20" s="69" t="s">
        <v>72</v>
      </c>
      <c r="D20" s="69"/>
      <c r="E20" s="70" t="s">
        <v>48</v>
      </c>
      <c r="F20" s="71">
        <v>252</v>
      </c>
      <c r="G20" s="74"/>
      <c r="H20" s="100"/>
      <c r="I20" s="75">
        <f>SUM(G20:H20)</f>
        <v>0</v>
      </c>
      <c r="J20" s="76">
        <f t="shared" ref="J20" si="2">F20*G20</f>
        <v>0</v>
      </c>
      <c r="K20" s="76"/>
      <c r="L20" s="76">
        <f t="shared" ref="L20" si="3">I20*F20</f>
        <v>0</v>
      </c>
    </row>
    <row r="21" spans="1:12" s="37" customFormat="1" ht="31.5" x14ac:dyDescent="0.25">
      <c r="A21" s="73"/>
      <c r="B21" s="72" t="s">
        <v>110</v>
      </c>
      <c r="C21" s="69" t="s">
        <v>70</v>
      </c>
      <c r="D21" s="69"/>
      <c r="E21" s="70" t="s">
        <v>48</v>
      </c>
      <c r="F21" s="71">
        <v>64</v>
      </c>
      <c r="G21" s="74"/>
      <c r="H21" s="100"/>
      <c r="I21" s="75">
        <f t="shared" ref="I21:I64" si="4">SUM(G21:H21)</f>
        <v>0</v>
      </c>
      <c r="J21" s="76">
        <f t="shared" ref="J21:J64" si="5">F21*G21</f>
        <v>0</v>
      </c>
      <c r="K21" s="76"/>
      <c r="L21" s="76">
        <f t="shared" ref="L21:L64" si="6">I21*F21</f>
        <v>0</v>
      </c>
    </row>
    <row r="22" spans="1:12" s="37" customFormat="1" x14ac:dyDescent="0.25">
      <c r="A22" s="73"/>
      <c r="B22" s="72" t="s">
        <v>111</v>
      </c>
      <c r="C22" s="69" t="s">
        <v>71</v>
      </c>
      <c r="D22" s="69"/>
      <c r="E22" s="70" t="s">
        <v>48</v>
      </c>
      <c r="F22" s="71">
        <v>171</v>
      </c>
      <c r="G22" s="74"/>
      <c r="H22" s="100"/>
      <c r="I22" s="75">
        <f t="shared" si="4"/>
        <v>0</v>
      </c>
      <c r="J22" s="76">
        <f t="shared" si="5"/>
        <v>0</v>
      </c>
      <c r="K22" s="76"/>
      <c r="L22" s="76">
        <f t="shared" si="6"/>
        <v>0</v>
      </c>
    </row>
    <row r="23" spans="1:12" s="37" customFormat="1" ht="31.5" x14ac:dyDescent="0.25">
      <c r="A23" s="73"/>
      <c r="B23" s="72" t="s">
        <v>112</v>
      </c>
      <c r="C23" s="69" t="s">
        <v>73</v>
      </c>
      <c r="D23" s="69"/>
      <c r="E23" s="70" t="s">
        <v>48</v>
      </c>
      <c r="F23" s="71">
        <v>47</v>
      </c>
      <c r="G23" s="74"/>
      <c r="H23" s="100"/>
      <c r="I23" s="75">
        <f t="shared" si="4"/>
        <v>0</v>
      </c>
      <c r="J23" s="76">
        <f t="shared" si="5"/>
        <v>0</v>
      </c>
      <c r="K23" s="76"/>
      <c r="L23" s="76">
        <f t="shared" si="6"/>
        <v>0</v>
      </c>
    </row>
    <row r="24" spans="1:12" s="37" customFormat="1" ht="63" x14ac:dyDescent="0.25">
      <c r="A24" s="73"/>
      <c r="B24" s="72" t="s">
        <v>113</v>
      </c>
      <c r="C24" s="69" t="s">
        <v>74</v>
      </c>
      <c r="D24" s="69"/>
      <c r="E24" s="70" t="s">
        <v>48</v>
      </c>
      <c r="F24" s="71">
        <v>100</v>
      </c>
      <c r="G24" s="74"/>
      <c r="H24" s="100"/>
      <c r="I24" s="75">
        <f t="shared" si="4"/>
        <v>0</v>
      </c>
      <c r="J24" s="76">
        <f t="shared" si="5"/>
        <v>0</v>
      </c>
      <c r="K24" s="76"/>
      <c r="L24" s="76">
        <f t="shared" si="6"/>
        <v>0</v>
      </c>
    </row>
    <row r="25" spans="1:12" s="37" customFormat="1" ht="31.5" x14ac:dyDescent="0.25">
      <c r="A25" s="73"/>
      <c r="B25" s="72" t="s">
        <v>114</v>
      </c>
      <c r="C25" s="69" t="s">
        <v>75</v>
      </c>
      <c r="D25" s="69"/>
      <c r="E25" s="70" t="s">
        <v>48</v>
      </c>
      <c r="F25" s="71">
        <v>128</v>
      </c>
      <c r="G25" s="74"/>
      <c r="H25" s="100"/>
      <c r="I25" s="75">
        <f t="shared" si="4"/>
        <v>0</v>
      </c>
      <c r="J25" s="76">
        <f t="shared" si="5"/>
        <v>0</v>
      </c>
      <c r="K25" s="76"/>
      <c r="L25" s="76">
        <f t="shared" si="6"/>
        <v>0</v>
      </c>
    </row>
    <row r="26" spans="1:12" s="37" customFormat="1" ht="47.25" x14ac:dyDescent="0.25">
      <c r="A26" s="73"/>
      <c r="B26" s="72" t="s">
        <v>115</v>
      </c>
      <c r="C26" s="69" t="s">
        <v>76</v>
      </c>
      <c r="D26" s="69"/>
      <c r="E26" s="70" t="s">
        <v>48</v>
      </c>
      <c r="F26" s="71">
        <v>36</v>
      </c>
      <c r="G26" s="74"/>
      <c r="H26" s="100"/>
      <c r="I26" s="75">
        <f t="shared" si="4"/>
        <v>0</v>
      </c>
      <c r="J26" s="76">
        <f t="shared" si="5"/>
        <v>0</v>
      </c>
      <c r="K26" s="76"/>
      <c r="L26" s="76">
        <f t="shared" si="6"/>
        <v>0</v>
      </c>
    </row>
    <row r="27" spans="1:12" s="37" customFormat="1" x14ac:dyDescent="0.25">
      <c r="A27" s="73"/>
      <c r="B27" s="72" t="s">
        <v>116</v>
      </c>
      <c r="C27" s="69" t="s">
        <v>77</v>
      </c>
      <c r="D27" s="69"/>
      <c r="E27" s="70" t="s">
        <v>48</v>
      </c>
      <c r="F27" s="71">
        <v>7</v>
      </c>
      <c r="G27" s="74"/>
      <c r="H27" s="100"/>
      <c r="I27" s="75">
        <f t="shared" si="4"/>
        <v>0</v>
      </c>
      <c r="J27" s="76">
        <f t="shared" si="5"/>
        <v>0</v>
      </c>
      <c r="K27" s="76">
        <f t="shared" ref="K27:K64" si="7">H27*F27</f>
        <v>0</v>
      </c>
      <c r="L27" s="76">
        <f t="shared" si="6"/>
        <v>0</v>
      </c>
    </row>
    <row r="28" spans="1:12" s="37" customFormat="1" x14ac:dyDescent="0.25">
      <c r="A28" s="73"/>
      <c r="B28" s="72" t="s">
        <v>117</v>
      </c>
      <c r="C28" s="69" t="s">
        <v>85</v>
      </c>
      <c r="D28" s="69"/>
      <c r="E28" s="70" t="s">
        <v>84</v>
      </c>
      <c r="F28" s="71">
        <v>3</v>
      </c>
      <c r="G28" s="74"/>
      <c r="H28" s="74"/>
      <c r="I28" s="75">
        <f t="shared" si="4"/>
        <v>0</v>
      </c>
      <c r="J28" s="76">
        <f t="shared" si="5"/>
        <v>0</v>
      </c>
      <c r="K28" s="76">
        <f t="shared" si="7"/>
        <v>0</v>
      </c>
      <c r="L28" s="76">
        <f t="shared" si="6"/>
        <v>0</v>
      </c>
    </row>
    <row r="29" spans="1:12" s="37" customFormat="1" x14ac:dyDescent="0.25">
      <c r="A29" s="73"/>
      <c r="B29" s="72" t="s">
        <v>118</v>
      </c>
      <c r="C29" s="69" t="s">
        <v>78</v>
      </c>
      <c r="D29" s="69"/>
      <c r="E29" s="70" t="s">
        <v>48</v>
      </c>
      <c r="F29" s="71">
        <v>1</v>
      </c>
      <c r="G29" s="74"/>
      <c r="H29" s="74"/>
      <c r="I29" s="75">
        <f t="shared" si="4"/>
        <v>0</v>
      </c>
      <c r="J29" s="76">
        <f t="shared" si="5"/>
        <v>0</v>
      </c>
      <c r="K29" s="76">
        <f t="shared" si="7"/>
        <v>0</v>
      </c>
      <c r="L29" s="76">
        <f t="shared" si="6"/>
        <v>0</v>
      </c>
    </row>
    <row r="30" spans="1:12" s="37" customFormat="1" x14ac:dyDescent="0.25">
      <c r="A30" s="73"/>
      <c r="B30" s="72" t="s">
        <v>119</v>
      </c>
      <c r="C30" s="69" t="s">
        <v>79</v>
      </c>
      <c r="D30" s="69"/>
      <c r="E30" s="70" t="s">
        <v>48</v>
      </c>
      <c r="F30" s="71">
        <v>1</v>
      </c>
      <c r="G30" s="74"/>
      <c r="H30" s="74"/>
      <c r="I30" s="75">
        <f t="shared" si="4"/>
        <v>0</v>
      </c>
      <c r="J30" s="76">
        <f t="shared" si="5"/>
        <v>0</v>
      </c>
      <c r="K30" s="76">
        <f t="shared" si="7"/>
        <v>0</v>
      </c>
      <c r="L30" s="76">
        <f t="shared" si="6"/>
        <v>0</v>
      </c>
    </row>
    <row r="31" spans="1:12" s="37" customFormat="1" x14ac:dyDescent="0.25">
      <c r="A31" s="73"/>
      <c r="B31" s="72" t="s">
        <v>120</v>
      </c>
      <c r="C31" s="69" t="s">
        <v>80</v>
      </c>
      <c r="D31" s="69"/>
      <c r="E31" s="70" t="s">
        <v>48</v>
      </c>
      <c r="F31" s="71">
        <v>1</v>
      </c>
      <c r="G31" s="74"/>
      <c r="H31" s="74"/>
      <c r="I31" s="75">
        <f t="shared" si="4"/>
        <v>0</v>
      </c>
      <c r="J31" s="76">
        <f t="shared" si="5"/>
        <v>0</v>
      </c>
      <c r="K31" s="76">
        <f t="shared" si="7"/>
        <v>0</v>
      </c>
      <c r="L31" s="76">
        <f t="shared" si="6"/>
        <v>0</v>
      </c>
    </row>
    <row r="32" spans="1:12" s="37" customFormat="1" x14ac:dyDescent="0.25">
      <c r="A32" s="73"/>
      <c r="B32" s="72" t="s">
        <v>121</v>
      </c>
      <c r="C32" s="69" t="s">
        <v>81</v>
      </c>
      <c r="D32" s="69"/>
      <c r="E32" s="70" t="s">
        <v>48</v>
      </c>
      <c r="F32" s="71">
        <v>4</v>
      </c>
      <c r="G32" s="74"/>
      <c r="H32" s="74"/>
      <c r="I32" s="75">
        <f t="shared" si="4"/>
        <v>0</v>
      </c>
      <c r="J32" s="76">
        <f t="shared" si="5"/>
        <v>0</v>
      </c>
      <c r="K32" s="76">
        <f t="shared" si="7"/>
        <v>0</v>
      </c>
      <c r="L32" s="76">
        <f t="shared" si="6"/>
        <v>0</v>
      </c>
    </row>
    <row r="33" spans="1:12" s="37" customFormat="1" x14ac:dyDescent="0.25">
      <c r="A33" s="73"/>
      <c r="B33" s="72" t="s">
        <v>122</v>
      </c>
      <c r="C33" s="69" t="s">
        <v>82</v>
      </c>
      <c r="D33" s="69"/>
      <c r="E33" s="70" t="s">
        <v>48</v>
      </c>
      <c r="F33" s="71">
        <v>1</v>
      </c>
      <c r="G33" s="74"/>
      <c r="H33" s="74"/>
      <c r="I33" s="75">
        <f t="shared" si="4"/>
        <v>0</v>
      </c>
      <c r="J33" s="76">
        <f t="shared" si="5"/>
        <v>0</v>
      </c>
      <c r="K33" s="76">
        <f t="shared" si="7"/>
        <v>0</v>
      </c>
      <c r="L33" s="76">
        <f t="shared" si="6"/>
        <v>0</v>
      </c>
    </row>
    <row r="34" spans="1:12" s="37" customFormat="1" x14ac:dyDescent="0.25">
      <c r="A34" s="73"/>
      <c r="B34" s="72" t="s">
        <v>123</v>
      </c>
      <c r="C34" s="69" t="s">
        <v>83</v>
      </c>
      <c r="D34" s="69"/>
      <c r="E34" s="70" t="s">
        <v>48</v>
      </c>
      <c r="F34" s="71">
        <v>1</v>
      </c>
      <c r="G34" s="74"/>
      <c r="H34" s="74"/>
      <c r="I34" s="75">
        <f t="shared" si="4"/>
        <v>0</v>
      </c>
      <c r="J34" s="76">
        <f t="shared" si="5"/>
        <v>0</v>
      </c>
      <c r="K34" s="76">
        <f t="shared" si="7"/>
        <v>0</v>
      </c>
      <c r="L34" s="76">
        <f t="shared" si="6"/>
        <v>0</v>
      </c>
    </row>
    <row r="35" spans="1:12" s="37" customFormat="1" x14ac:dyDescent="0.25">
      <c r="A35" s="73"/>
      <c r="B35" s="72" t="s">
        <v>125</v>
      </c>
      <c r="C35" s="69" t="s">
        <v>86</v>
      </c>
      <c r="D35" s="69"/>
      <c r="E35" s="70" t="s">
        <v>84</v>
      </c>
      <c r="F35" s="71">
        <v>3</v>
      </c>
      <c r="G35" s="74"/>
      <c r="H35" s="74"/>
      <c r="I35" s="75">
        <f t="shared" si="4"/>
        <v>0</v>
      </c>
      <c r="J35" s="76">
        <f t="shared" si="5"/>
        <v>0</v>
      </c>
      <c r="K35" s="76">
        <f t="shared" si="7"/>
        <v>0</v>
      </c>
      <c r="L35" s="76">
        <f t="shared" si="6"/>
        <v>0</v>
      </c>
    </row>
    <row r="36" spans="1:12" s="37" customFormat="1" x14ac:dyDescent="0.25">
      <c r="A36" s="73"/>
      <c r="B36" s="72" t="s">
        <v>124</v>
      </c>
      <c r="C36" s="69" t="s">
        <v>78</v>
      </c>
      <c r="D36" s="69"/>
      <c r="E36" s="70" t="s">
        <v>48</v>
      </c>
      <c r="F36" s="71">
        <v>1</v>
      </c>
      <c r="G36" s="74"/>
      <c r="H36" s="74"/>
      <c r="I36" s="75">
        <f t="shared" si="4"/>
        <v>0</v>
      </c>
      <c r="J36" s="76">
        <f t="shared" si="5"/>
        <v>0</v>
      </c>
      <c r="K36" s="76">
        <f t="shared" si="7"/>
        <v>0</v>
      </c>
      <c r="L36" s="76">
        <f t="shared" si="6"/>
        <v>0</v>
      </c>
    </row>
    <row r="37" spans="1:12" s="37" customFormat="1" x14ac:dyDescent="0.25">
      <c r="A37" s="73"/>
      <c r="B37" s="72" t="s">
        <v>126</v>
      </c>
      <c r="C37" s="69" t="s">
        <v>79</v>
      </c>
      <c r="D37" s="69"/>
      <c r="E37" s="70" t="s">
        <v>48</v>
      </c>
      <c r="F37" s="71">
        <v>1</v>
      </c>
      <c r="G37" s="74"/>
      <c r="H37" s="74"/>
      <c r="I37" s="75">
        <f t="shared" si="4"/>
        <v>0</v>
      </c>
      <c r="J37" s="76">
        <f t="shared" si="5"/>
        <v>0</v>
      </c>
      <c r="K37" s="76">
        <f t="shared" si="7"/>
        <v>0</v>
      </c>
      <c r="L37" s="76">
        <f t="shared" si="6"/>
        <v>0</v>
      </c>
    </row>
    <row r="38" spans="1:12" s="37" customFormat="1" x14ac:dyDescent="0.25">
      <c r="A38" s="73"/>
      <c r="B38" s="72" t="s">
        <v>127</v>
      </c>
      <c r="C38" s="69" t="s">
        <v>80</v>
      </c>
      <c r="D38" s="69"/>
      <c r="E38" s="70" t="s">
        <v>48</v>
      </c>
      <c r="F38" s="71">
        <v>1</v>
      </c>
      <c r="G38" s="74"/>
      <c r="H38" s="74"/>
      <c r="I38" s="75">
        <f t="shared" si="4"/>
        <v>0</v>
      </c>
      <c r="J38" s="76">
        <f t="shared" si="5"/>
        <v>0</v>
      </c>
      <c r="K38" s="76">
        <f t="shared" si="7"/>
        <v>0</v>
      </c>
      <c r="L38" s="76">
        <f t="shared" si="6"/>
        <v>0</v>
      </c>
    </row>
    <row r="39" spans="1:12" s="37" customFormat="1" x14ac:dyDescent="0.25">
      <c r="A39" s="73"/>
      <c r="B39" s="72" t="s">
        <v>128</v>
      </c>
      <c r="C39" s="69" t="s">
        <v>81</v>
      </c>
      <c r="D39" s="69"/>
      <c r="E39" s="70" t="s">
        <v>48</v>
      </c>
      <c r="F39" s="71">
        <v>3</v>
      </c>
      <c r="G39" s="74"/>
      <c r="H39" s="74"/>
      <c r="I39" s="75">
        <f t="shared" si="4"/>
        <v>0</v>
      </c>
      <c r="J39" s="76">
        <f t="shared" si="5"/>
        <v>0</v>
      </c>
      <c r="K39" s="76">
        <f t="shared" si="7"/>
        <v>0</v>
      </c>
      <c r="L39" s="76">
        <f t="shared" si="6"/>
        <v>0</v>
      </c>
    </row>
    <row r="40" spans="1:12" s="37" customFormat="1" x14ac:dyDescent="0.25">
      <c r="A40" s="73"/>
      <c r="B40" s="72" t="s">
        <v>129</v>
      </c>
      <c r="C40" s="69" t="s">
        <v>82</v>
      </c>
      <c r="D40" s="69"/>
      <c r="E40" s="70" t="s">
        <v>48</v>
      </c>
      <c r="F40" s="71">
        <v>1</v>
      </c>
      <c r="G40" s="74"/>
      <c r="H40" s="74"/>
      <c r="I40" s="75">
        <f t="shared" si="4"/>
        <v>0</v>
      </c>
      <c r="J40" s="76">
        <f t="shared" si="5"/>
        <v>0</v>
      </c>
      <c r="K40" s="76">
        <f t="shared" si="7"/>
        <v>0</v>
      </c>
      <c r="L40" s="76">
        <f t="shared" si="6"/>
        <v>0</v>
      </c>
    </row>
    <row r="41" spans="1:12" s="37" customFormat="1" x14ac:dyDescent="0.25">
      <c r="A41" s="73"/>
      <c r="B41" s="72" t="s">
        <v>130</v>
      </c>
      <c r="C41" s="69" t="s">
        <v>83</v>
      </c>
      <c r="D41" s="69"/>
      <c r="E41" s="70" t="s">
        <v>48</v>
      </c>
      <c r="F41" s="71">
        <v>1</v>
      </c>
      <c r="G41" s="74"/>
      <c r="H41" s="74"/>
      <c r="I41" s="75">
        <f t="shared" si="4"/>
        <v>0</v>
      </c>
      <c r="J41" s="76">
        <f t="shared" si="5"/>
        <v>0</v>
      </c>
      <c r="K41" s="76">
        <f t="shared" si="7"/>
        <v>0</v>
      </c>
      <c r="L41" s="76">
        <f t="shared" si="6"/>
        <v>0</v>
      </c>
    </row>
    <row r="42" spans="1:12" s="37" customFormat="1" x14ac:dyDescent="0.25">
      <c r="A42" s="73"/>
      <c r="B42" s="72" t="s">
        <v>131</v>
      </c>
      <c r="C42" s="69" t="s">
        <v>87</v>
      </c>
      <c r="D42" s="69"/>
      <c r="E42" s="70" t="s">
        <v>84</v>
      </c>
      <c r="F42" s="71">
        <v>1</v>
      </c>
      <c r="G42" s="74"/>
      <c r="H42" s="74"/>
      <c r="I42" s="75">
        <f t="shared" si="4"/>
        <v>0</v>
      </c>
      <c r="J42" s="76">
        <f t="shared" si="5"/>
        <v>0</v>
      </c>
      <c r="K42" s="76">
        <f t="shared" si="7"/>
        <v>0</v>
      </c>
      <c r="L42" s="76">
        <f t="shared" si="6"/>
        <v>0</v>
      </c>
    </row>
    <row r="43" spans="1:12" s="37" customFormat="1" x14ac:dyDescent="0.25">
      <c r="A43" s="73"/>
      <c r="B43" s="72" t="s">
        <v>132</v>
      </c>
      <c r="C43" s="69" t="s">
        <v>88</v>
      </c>
      <c r="D43" s="69"/>
      <c r="E43" s="70" t="s">
        <v>48</v>
      </c>
      <c r="F43" s="71">
        <v>1</v>
      </c>
      <c r="G43" s="74"/>
      <c r="H43" s="74"/>
      <c r="I43" s="75">
        <f t="shared" si="4"/>
        <v>0</v>
      </c>
      <c r="J43" s="76">
        <f t="shared" si="5"/>
        <v>0</v>
      </c>
      <c r="K43" s="76">
        <f t="shared" si="7"/>
        <v>0</v>
      </c>
      <c r="L43" s="76">
        <f t="shared" si="6"/>
        <v>0</v>
      </c>
    </row>
    <row r="44" spans="1:12" s="37" customFormat="1" x14ac:dyDescent="0.25">
      <c r="A44" s="73"/>
      <c r="B44" s="72" t="s">
        <v>133</v>
      </c>
      <c r="C44" s="69" t="s">
        <v>89</v>
      </c>
      <c r="D44" s="69"/>
      <c r="E44" s="70" t="s">
        <v>48</v>
      </c>
      <c r="F44" s="71">
        <v>1</v>
      </c>
      <c r="G44" s="74"/>
      <c r="H44" s="74"/>
      <c r="I44" s="75">
        <f t="shared" si="4"/>
        <v>0</v>
      </c>
      <c r="J44" s="76">
        <f t="shared" si="5"/>
        <v>0</v>
      </c>
      <c r="K44" s="76">
        <f t="shared" si="7"/>
        <v>0</v>
      </c>
      <c r="L44" s="76">
        <f t="shared" si="6"/>
        <v>0</v>
      </c>
    </row>
    <row r="45" spans="1:12" s="37" customFormat="1" x14ac:dyDescent="0.25">
      <c r="A45" s="73"/>
      <c r="B45" s="72" t="s">
        <v>134</v>
      </c>
      <c r="C45" s="69" t="s">
        <v>90</v>
      </c>
      <c r="D45" s="69"/>
      <c r="E45" s="70" t="s">
        <v>48</v>
      </c>
      <c r="F45" s="71">
        <v>1</v>
      </c>
      <c r="G45" s="74"/>
      <c r="H45" s="74"/>
      <c r="I45" s="75">
        <f t="shared" si="4"/>
        <v>0</v>
      </c>
      <c r="J45" s="76">
        <f t="shared" si="5"/>
        <v>0</v>
      </c>
      <c r="K45" s="76">
        <f t="shared" si="7"/>
        <v>0</v>
      </c>
      <c r="L45" s="76">
        <f t="shared" si="6"/>
        <v>0</v>
      </c>
    </row>
    <row r="46" spans="1:12" s="37" customFormat="1" x14ac:dyDescent="0.25">
      <c r="A46" s="73"/>
      <c r="B46" s="72" t="s">
        <v>135</v>
      </c>
      <c r="C46" s="69" t="s">
        <v>81</v>
      </c>
      <c r="D46" s="69"/>
      <c r="E46" s="70" t="s">
        <v>48</v>
      </c>
      <c r="F46" s="71">
        <v>2</v>
      </c>
      <c r="G46" s="74"/>
      <c r="H46" s="74"/>
      <c r="I46" s="75">
        <f t="shared" si="4"/>
        <v>0</v>
      </c>
      <c r="J46" s="76">
        <f t="shared" si="5"/>
        <v>0</v>
      </c>
      <c r="K46" s="76">
        <f t="shared" si="7"/>
        <v>0</v>
      </c>
      <c r="L46" s="76">
        <f t="shared" si="6"/>
        <v>0</v>
      </c>
    </row>
    <row r="47" spans="1:12" s="37" customFormat="1" x14ac:dyDescent="0.25">
      <c r="A47" s="73"/>
      <c r="B47" s="72" t="s">
        <v>136</v>
      </c>
      <c r="C47" s="69" t="s">
        <v>91</v>
      </c>
      <c r="D47" s="69"/>
      <c r="E47" s="70" t="s">
        <v>84</v>
      </c>
      <c r="F47" s="71">
        <v>6</v>
      </c>
      <c r="G47" s="74"/>
      <c r="H47" s="74"/>
      <c r="I47" s="75">
        <f t="shared" si="4"/>
        <v>0</v>
      </c>
      <c r="J47" s="76">
        <f t="shared" si="5"/>
        <v>0</v>
      </c>
      <c r="K47" s="76">
        <f t="shared" si="7"/>
        <v>0</v>
      </c>
      <c r="L47" s="76">
        <f t="shared" si="6"/>
        <v>0</v>
      </c>
    </row>
    <row r="48" spans="1:12" s="37" customFormat="1" x14ac:dyDescent="0.25">
      <c r="A48" s="73"/>
      <c r="B48" s="72" t="s">
        <v>137</v>
      </c>
      <c r="C48" s="69" t="s">
        <v>88</v>
      </c>
      <c r="D48" s="69"/>
      <c r="E48" s="70" t="s">
        <v>48</v>
      </c>
      <c r="F48" s="71">
        <v>1</v>
      </c>
      <c r="G48" s="74"/>
      <c r="H48" s="74"/>
      <c r="I48" s="75">
        <f t="shared" si="4"/>
        <v>0</v>
      </c>
      <c r="J48" s="76">
        <f t="shared" si="5"/>
        <v>0</v>
      </c>
      <c r="K48" s="76">
        <f t="shared" si="7"/>
        <v>0</v>
      </c>
      <c r="L48" s="76">
        <f t="shared" si="6"/>
        <v>0</v>
      </c>
    </row>
    <row r="49" spans="1:12" s="37" customFormat="1" x14ac:dyDescent="0.25">
      <c r="A49" s="73"/>
      <c r="B49" s="72" t="s">
        <v>138</v>
      </c>
      <c r="C49" s="69" t="s">
        <v>79</v>
      </c>
      <c r="D49" s="69"/>
      <c r="E49" s="70" t="s">
        <v>48</v>
      </c>
      <c r="F49" s="71">
        <v>1</v>
      </c>
      <c r="G49" s="74"/>
      <c r="H49" s="74"/>
      <c r="I49" s="75">
        <f t="shared" si="4"/>
        <v>0</v>
      </c>
      <c r="J49" s="76">
        <f t="shared" si="5"/>
        <v>0</v>
      </c>
      <c r="K49" s="76">
        <f t="shared" si="7"/>
        <v>0</v>
      </c>
      <c r="L49" s="76">
        <f t="shared" si="6"/>
        <v>0</v>
      </c>
    </row>
    <row r="50" spans="1:12" s="37" customFormat="1" x14ac:dyDescent="0.25">
      <c r="A50" s="73"/>
      <c r="B50" s="72" t="s">
        <v>139</v>
      </c>
      <c r="C50" s="69" t="s">
        <v>81</v>
      </c>
      <c r="D50" s="69"/>
      <c r="E50" s="70" t="s">
        <v>48</v>
      </c>
      <c r="F50" s="71">
        <v>3</v>
      </c>
      <c r="G50" s="74"/>
      <c r="H50" s="74"/>
      <c r="I50" s="75">
        <f t="shared" si="4"/>
        <v>0</v>
      </c>
      <c r="J50" s="76">
        <f t="shared" si="5"/>
        <v>0</v>
      </c>
      <c r="K50" s="76">
        <f t="shared" si="7"/>
        <v>0</v>
      </c>
      <c r="L50" s="76">
        <f t="shared" si="6"/>
        <v>0</v>
      </c>
    </row>
    <row r="51" spans="1:12" s="37" customFormat="1" x14ac:dyDescent="0.25">
      <c r="A51" s="73"/>
      <c r="B51" s="72" t="s">
        <v>140</v>
      </c>
      <c r="C51" s="69" t="s">
        <v>93</v>
      </c>
      <c r="D51" s="69"/>
      <c r="E51" s="70" t="s">
        <v>92</v>
      </c>
      <c r="F51" s="71">
        <v>130</v>
      </c>
      <c r="G51" s="74"/>
      <c r="H51" s="74"/>
      <c r="I51" s="75">
        <f t="shared" si="4"/>
        <v>0</v>
      </c>
      <c r="J51" s="76">
        <f t="shared" si="5"/>
        <v>0</v>
      </c>
      <c r="K51" s="76">
        <f t="shared" si="7"/>
        <v>0</v>
      </c>
      <c r="L51" s="76">
        <f t="shared" si="6"/>
        <v>0</v>
      </c>
    </row>
    <row r="52" spans="1:12" s="37" customFormat="1" x14ac:dyDescent="0.25">
      <c r="A52" s="73"/>
      <c r="B52" s="72" t="s">
        <v>141</v>
      </c>
      <c r="C52" s="69" t="s">
        <v>94</v>
      </c>
      <c r="D52" s="69"/>
      <c r="E52" s="70" t="s">
        <v>92</v>
      </c>
      <c r="F52" s="71">
        <v>2990</v>
      </c>
      <c r="G52" s="74"/>
      <c r="H52" s="74"/>
      <c r="I52" s="75">
        <f t="shared" si="4"/>
        <v>0</v>
      </c>
      <c r="J52" s="76">
        <f t="shared" si="5"/>
        <v>0</v>
      </c>
      <c r="K52" s="76">
        <f t="shared" si="7"/>
        <v>0</v>
      </c>
      <c r="L52" s="76">
        <f t="shared" si="6"/>
        <v>0</v>
      </c>
    </row>
    <row r="53" spans="1:12" s="37" customFormat="1" x14ac:dyDescent="0.25">
      <c r="A53" s="73"/>
      <c r="B53" s="72" t="s">
        <v>142</v>
      </c>
      <c r="C53" s="69" t="s">
        <v>95</v>
      </c>
      <c r="D53" s="69"/>
      <c r="E53" s="70" t="s">
        <v>92</v>
      </c>
      <c r="F53" s="71">
        <v>125</v>
      </c>
      <c r="G53" s="74"/>
      <c r="H53" s="74"/>
      <c r="I53" s="75">
        <f t="shared" si="4"/>
        <v>0</v>
      </c>
      <c r="J53" s="76">
        <f t="shared" si="5"/>
        <v>0</v>
      </c>
      <c r="K53" s="76">
        <f t="shared" si="7"/>
        <v>0</v>
      </c>
      <c r="L53" s="76">
        <f t="shared" si="6"/>
        <v>0</v>
      </c>
    </row>
    <row r="54" spans="1:12" s="37" customFormat="1" x14ac:dyDescent="0.25">
      <c r="A54" s="73"/>
      <c r="B54" s="72" t="s">
        <v>143</v>
      </c>
      <c r="C54" s="69" t="s">
        <v>96</v>
      </c>
      <c r="D54" s="69"/>
      <c r="E54" s="70" t="s">
        <v>92</v>
      </c>
      <c r="F54" s="71">
        <v>410</v>
      </c>
      <c r="G54" s="74"/>
      <c r="H54" s="74"/>
      <c r="I54" s="75">
        <f t="shared" si="4"/>
        <v>0</v>
      </c>
      <c r="J54" s="76">
        <f t="shared" si="5"/>
        <v>0</v>
      </c>
      <c r="K54" s="76">
        <f t="shared" si="7"/>
        <v>0</v>
      </c>
      <c r="L54" s="76">
        <f t="shared" si="6"/>
        <v>0</v>
      </c>
    </row>
    <row r="55" spans="1:12" s="37" customFormat="1" ht="31.5" x14ac:dyDescent="0.25">
      <c r="A55" s="73"/>
      <c r="B55" s="72" t="s">
        <v>144</v>
      </c>
      <c r="C55" s="69" t="s">
        <v>99</v>
      </c>
      <c r="D55" s="69"/>
      <c r="E55" s="70" t="s">
        <v>48</v>
      </c>
      <c r="F55" s="71">
        <v>250</v>
      </c>
      <c r="G55" s="74"/>
      <c r="H55" s="74"/>
      <c r="I55" s="75">
        <f t="shared" si="4"/>
        <v>0</v>
      </c>
      <c r="J55" s="76">
        <f t="shared" si="5"/>
        <v>0</v>
      </c>
      <c r="K55" s="76">
        <f t="shared" si="7"/>
        <v>0</v>
      </c>
      <c r="L55" s="76">
        <f t="shared" si="6"/>
        <v>0</v>
      </c>
    </row>
    <row r="56" spans="1:12" s="37" customFormat="1" x14ac:dyDescent="0.25">
      <c r="A56" s="73"/>
      <c r="B56" s="72" t="s">
        <v>145</v>
      </c>
      <c r="C56" s="69" t="s">
        <v>100</v>
      </c>
      <c r="D56" s="69"/>
      <c r="E56" s="70" t="s">
        <v>48</v>
      </c>
      <c r="F56" s="71">
        <v>2000</v>
      </c>
      <c r="G56" s="74"/>
      <c r="H56" s="74"/>
      <c r="I56" s="75">
        <f t="shared" si="4"/>
        <v>0</v>
      </c>
      <c r="J56" s="76">
        <f t="shared" si="5"/>
        <v>0</v>
      </c>
      <c r="K56" s="76">
        <f t="shared" si="7"/>
        <v>0</v>
      </c>
      <c r="L56" s="76">
        <f t="shared" si="6"/>
        <v>0</v>
      </c>
    </row>
    <row r="57" spans="1:12" s="37" customFormat="1" x14ac:dyDescent="0.25">
      <c r="A57" s="73"/>
      <c r="B57" s="72" t="s">
        <v>146</v>
      </c>
      <c r="C57" s="69" t="s">
        <v>101</v>
      </c>
      <c r="D57" s="69"/>
      <c r="E57" s="70" t="s">
        <v>48</v>
      </c>
      <c r="F57" s="71">
        <v>14</v>
      </c>
      <c r="G57" s="74"/>
      <c r="H57" s="74"/>
      <c r="I57" s="75">
        <f t="shared" si="4"/>
        <v>0</v>
      </c>
      <c r="J57" s="76">
        <f t="shared" si="5"/>
        <v>0</v>
      </c>
      <c r="K57" s="76">
        <f t="shared" si="7"/>
        <v>0</v>
      </c>
      <c r="L57" s="76">
        <f t="shared" si="6"/>
        <v>0</v>
      </c>
    </row>
    <row r="58" spans="1:12" s="37" customFormat="1" x14ac:dyDescent="0.25">
      <c r="A58" s="73"/>
      <c r="B58" s="72" t="s">
        <v>147</v>
      </c>
      <c r="C58" s="69" t="s">
        <v>102</v>
      </c>
      <c r="D58" s="69"/>
      <c r="E58" s="70" t="s">
        <v>48</v>
      </c>
      <c r="F58" s="71">
        <v>32</v>
      </c>
      <c r="G58" s="74"/>
      <c r="H58" s="74"/>
      <c r="I58" s="75">
        <f t="shared" si="4"/>
        <v>0</v>
      </c>
      <c r="J58" s="76">
        <f t="shared" si="5"/>
        <v>0</v>
      </c>
      <c r="K58" s="76">
        <f t="shared" si="7"/>
        <v>0</v>
      </c>
      <c r="L58" s="76">
        <f t="shared" si="6"/>
        <v>0</v>
      </c>
    </row>
    <row r="59" spans="1:12" s="37" customFormat="1" ht="31.5" x14ac:dyDescent="0.25">
      <c r="A59" s="73"/>
      <c r="B59" s="72" t="s">
        <v>148</v>
      </c>
      <c r="C59" s="69" t="s">
        <v>103</v>
      </c>
      <c r="D59" s="69"/>
      <c r="E59" s="70" t="s">
        <v>92</v>
      </c>
      <c r="F59" s="71">
        <v>2855</v>
      </c>
      <c r="G59" s="74"/>
      <c r="H59" s="74"/>
      <c r="I59" s="75">
        <f t="shared" si="4"/>
        <v>0</v>
      </c>
      <c r="J59" s="76">
        <f t="shared" si="5"/>
        <v>0</v>
      </c>
      <c r="K59" s="76">
        <f t="shared" si="7"/>
        <v>0</v>
      </c>
      <c r="L59" s="76">
        <f t="shared" si="6"/>
        <v>0</v>
      </c>
    </row>
    <row r="60" spans="1:12" s="37" customFormat="1" x14ac:dyDescent="0.25">
      <c r="A60" s="73"/>
      <c r="B60" s="72" t="s">
        <v>149</v>
      </c>
      <c r="C60" s="69" t="s">
        <v>104</v>
      </c>
      <c r="D60" s="69"/>
      <c r="E60" s="70" t="s">
        <v>92</v>
      </c>
      <c r="F60" s="71">
        <v>85</v>
      </c>
      <c r="G60" s="74"/>
      <c r="H60" s="74"/>
      <c r="I60" s="75">
        <f t="shared" si="4"/>
        <v>0</v>
      </c>
      <c r="J60" s="76">
        <f t="shared" si="5"/>
        <v>0</v>
      </c>
      <c r="K60" s="76">
        <f t="shared" si="7"/>
        <v>0</v>
      </c>
      <c r="L60" s="76">
        <f t="shared" si="6"/>
        <v>0</v>
      </c>
    </row>
    <row r="61" spans="1:12" s="37" customFormat="1" ht="31.5" x14ac:dyDescent="0.25">
      <c r="A61" s="73"/>
      <c r="B61" s="72" t="s">
        <v>150</v>
      </c>
      <c r="C61" s="69" t="s">
        <v>105</v>
      </c>
      <c r="D61" s="69"/>
      <c r="E61" s="70" t="s">
        <v>48</v>
      </c>
      <c r="F61" s="71">
        <v>60</v>
      </c>
      <c r="G61" s="74"/>
      <c r="H61" s="74"/>
      <c r="I61" s="75">
        <f t="shared" si="4"/>
        <v>0</v>
      </c>
      <c r="J61" s="76">
        <f t="shared" si="5"/>
        <v>0</v>
      </c>
      <c r="K61" s="76">
        <f t="shared" si="7"/>
        <v>0</v>
      </c>
      <c r="L61" s="76">
        <f t="shared" si="6"/>
        <v>0</v>
      </c>
    </row>
    <row r="62" spans="1:12" s="37" customFormat="1" x14ac:dyDescent="0.25">
      <c r="A62" s="73"/>
      <c r="B62" s="72" t="s">
        <v>151</v>
      </c>
      <c r="C62" s="69" t="s">
        <v>97</v>
      </c>
      <c r="D62" s="69"/>
      <c r="E62" s="70" t="s">
        <v>48</v>
      </c>
      <c r="F62" s="71">
        <v>100</v>
      </c>
      <c r="G62" s="74"/>
      <c r="H62" s="74"/>
      <c r="I62" s="75">
        <f t="shared" si="4"/>
        <v>0</v>
      </c>
      <c r="J62" s="76">
        <f t="shared" si="5"/>
        <v>0</v>
      </c>
      <c r="K62" s="76">
        <f t="shared" si="7"/>
        <v>0</v>
      </c>
      <c r="L62" s="76">
        <f t="shared" si="6"/>
        <v>0</v>
      </c>
    </row>
    <row r="63" spans="1:12" s="37" customFormat="1" x14ac:dyDescent="0.25">
      <c r="A63" s="73"/>
      <c r="B63" s="72" t="s">
        <v>152</v>
      </c>
      <c r="C63" s="69" t="s">
        <v>106</v>
      </c>
      <c r="D63" s="69"/>
      <c r="E63" s="70" t="s">
        <v>48</v>
      </c>
      <c r="F63" s="71">
        <v>10</v>
      </c>
      <c r="G63" s="74"/>
      <c r="H63" s="74"/>
      <c r="I63" s="75">
        <f t="shared" si="4"/>
        <v>0</v>
      </c>
      <c r="J63" s="76">
        <f t="shared" si="5"/>
        <v>0</v>
      </c>
      <c r="K63" s="76">
        <f t="shared" si="7"/>
        <v>0</v>
      </c>
      <c r="L63" s="76">
        <f t="shared" si="6"/>
        <v>0</v>
      </c>
    </row>
    <row r="64" spans="1:12" s="37" customFormat="1" x14ac:dyDescent="0.25">
      <c r="A64" s="73"/>
      <c r="B64" s="72" t="s">
        <v>153</v>
      </c>
      <c r="C64" s="69" t="s">
        <v>98</v>
      </c>
      <c r="D64" s="69"/>
      <c r="E64" s="70" t="s">
        <v>84</v>
      </c>
      <c r="F64" s="71">
        <v>1</v>
      </c>
      <c r="G64" s="74"/>
      <c r="H64" s="74"/>
      <c r="I64" s="75">
        <f t="shared" si="4"/>
        <v>0</v>
      </c>
      <c r="J64" s="76">
        <f t="shared" si="5"/>
        <v>0</v>
      </c>
      <c r="K64" s="76">
        <f t="shared" si="7"/>
        <v>0</v>
      </c>
      <c r="L64" s="76">
        <f t="shared" si="6"/>
        <v>0</v>
      </c>
    </row>
    <row r="65" spans="1:16" s="37" customFormat="1" x14ac:dyDescent="0.25">
      <c r="A65" s="83"/>
      <c r="B65" s="84"/>
      <c r="C65" s="85" t="s">
        <v>52</v>
      </c>
      <c r="D65" s="86"/>
      <c r="E65" s="86"/>
      <c r="F65" s="82"/>
      <c r="G65" s="75"/>
      <c r="H65" s="75"/>
      <c r="I65" s="75"/>
      <c r="J65" s="87">
        <f t="shared" ref="J65:K65" si="8">SUM(J18)</f>
        <v>0</v>
      </c>
      <c r="K65" s="87">
        <f t="shared" si="8"/>
        <v>0</v>
      </c>
      <c r="L65" s="87">
        <f>SUM(L18)</f>
        <v>0</v>
      </c>
    </row>
    <row r="66" spans="1:16" s="37" customFormat="1" x14ac:dyDescent="0.25">
      <c r="A66" s="83"/>
      <c r="B66" s="84"/>
      <c r="C66" s="85" t="s">
        <v>53</v>
      </c>
      <c r="D66" s="86"/>
      <c r="E66" s="86"/>
      <c r="F66" s="82"/>
      <c r="G66" s="75"/>
      <c r="H66" s="75"/>
      <c r="I66" s="75"/>
      <c r="J66" s="87"/>
      <c r="K66" s="87"/>
      <c r="L66" s="87">
        <f>L65*20/120</f>
        <v>0</v>
      </c>
    </row>
    <row r="67" spans="1:16" s="34" customFormat="1" x14ac:dyDescent="0.25">
      <c r="A67" s="139"/>
      <c r="B67" s="145" t="s">
        <v>69</v>
      </c>
      <c r="C67" s="146"/>
      <c r="D67" s="146"/>
      <c r="E67" s="146"/>
      <c r="F67" s="146"/>
      <c r="G67" s="146"/>
      <c r="H67" s="146"/>
      <c r="I67" s="146"/>
      <c r="J67" s="146"/>
      <c r="K67" s="146"/>
      <c r="L67" s="146"/>
      <c r="O67" s="35"/>
      <c r="P67" s="35"/>
    </row>
    <row r="68" spans="1:16" ht="30" customHeight="1" x14ac:dyDescent="0.25">
      <c r="A68" s="140"/>
      <c r="B68" s="143" t="s">
        <v>57</v>
      </c>
      <c r="C68" s="144"/>
      <c r="D68" s="144"/>
      <c r="E68" s="144"/>
      <c r="F68" s="144"/>
      <c r="G68" s="144"/>
      <c r="H68" s="144"/>
      <c r="I68" s="144"/>
      <c r="J68" s="144"/>
      <c r="K68" s="144"/>
      <c r="L68" s="144"/>
      <c r="O68" s="2"/>
      <c r="P68" s="2"/>
    </row>
    <row r="69" spans="1:16" ht="33.75" customHeight="1" x14ac:dyDescent="0.25">
      <c r="A69" s="140"/>
      <c r="B69" s="143" t="s">
        <v>58</v>
      </c>
      <c r="C69" s="144"/>
      <c r="D69" s="144"/>
      <c r="E69" s="144"/>
      <c r="F69" s="144"/>
      <c r="G69" s="144"/>
      <c r="H69" s="144"/>
      <c r="I69" s="144"/>
      <c r="J69" s="144"/>
      <c r="K69" s="144"/>
      <c r="L69" s="144"/>
      <c r="O69" s="2"/>
      <c r="P69" s="2"/>
    </row>
    <row r="70" spans="1:16" ht="33" customHeight="1" x14ac:dyDescent="0.25">
      <c r="A70" s="140"/>
      <c r="B70" s="143" t="s">
        <v>59</v>
      </c>
      <c r="C70" s="144"/>
      <c r="D70" s="144"/>
      <c r="E70" s="144"/>
      <c r="F70" s="144"/>
      <c r="G70" s="144"/>
      <c r="H70" s="144"/>
      <c r="I70" s="144"/>
      <c r="J70" s="144"/>
      <c r="K70" s="144"/>
      <c r="L70" s="144"/>
      <c r="O70" s="2"/>
      <c r="P70" s="2"/>
    </row>
    <row r="71" spans="1:16" ht="31.9" customHeight="1" x14ac:dyDescent="0.25">
      <c r="A71" s="140"/>
      <c r="B71" s="143" t="s">
        <v>60</v>
      </c>
      <c r="C71" s="144"/>
      <c r="D71" s="144"/>
      <c r="E71" s="144"/>
      <c r="F71" s="144"/>
      <c r="G71" s="144"/>
      <c r="H71" s="144"/>
      <c r="I71" s="144"/>
      <c r="J71" s="144"/>
      <c r="K71" s="144"/>
      <c r="L71" s="144"/>
      <c r="O71" s="2"/>
      <c r="P71" s="2"/>
    </row>
    <row r="72" spans="1:16" x14ac:dyDescent="0.25">
      <c r="A72" s="140"/>
      <c r="B72" s="143" t="s">
        <v>61</v>
      </c>
      <c r="C72" s="144"/>
      <c r="D72" s="144"/>
      <c r="E72" s="144"/>
      <c r="F72" s="144"/>
      <c r="G72" s="144"/>
      <c r="H72" s="144"/>
      <c r="I72" s="144"/>
      <c r="J72" s="144"/>
      <c r="K72" s="144"/>
      <c r="L72" s="144"/>
      <c r="O72" s="2"/>
      <c r="P72" s="2"/>
    </row>
    <row r="73" spans="1:16" x14ac:dyDescent="0.25">
      <c r="A73" s="140"/>
      <c r="B73" s="141" t="s">
        <v>62</v>
      </c>
      <c r="C73" s="142"/>
      <c r="D73" s="142"/>
      <c r="E73" s="142"/>
      <c r="F73" s="142"/>
      <c r="G73" s="142"/>
      <c r="H73" s="142"/>
      <c r="I73" s="142"/>
      <c r="J73" s="142"/>
      <c r="K73" s="142"/>
      <c r="L73" s="142"/>
      <c r="O73" s="2"/>
      <c r="P73" s="2"/>
    </row>
    <row r="74" spans="1:16" ht="44.25" customHeight="1" x14ac:dyDescent="0.25">
      <c r="A74" s="140"/>
      <c r="B74" s="143" t="s">
        <v>63</v>
      </c>
      <c r="C74" s="144"/>
      <c r="D74" s="144"/>
      <c r="E74" s="144"/>
      <c r="F74" s="144"/>
      <c r="G74" s="144"/>
      <c r="H74" s="144"/>
      <c r="I74" s="144"/>
      <c r="J74" s="144"/>
      <c r="K74" s="144"/>
      <c r="L74" s="144"/>
      <c r="O74" s="2"/>
      <c r="P74" s="2"/>
    </row>
    <row r="75" spans="1:16" x14ac:dyDescent="0.25">
      <c r="A75" s="140"/>
      <c r="B75" s="141" t="s">
        <v>64</v>
      </c>
      <c r="C75" s="142"/>
      <c r="D75" s="142"/>
      <c r="E75" s="142"/>
      <c r="F75" s="142"/>
      <c r="G75" s="142"/>
      <c r="H75" s="142"/>
      <c r="I75" s="142"/>
      <c r="J75" s="142"/>
      <c r="K75" s="142"/>
      <c r="L75" s="142"/>
      <c r="O75" s="2"/>
      <c r="P75" s="2"/>
    </row>
    <row r="76" spans="1:16" ht="32.25" customHeight="1" x14ac:dyDescent="0.25">
      <c r="A76" s="140"/>
      <c r="B76" s="143" t="s">
        <v>65</v>
      </c>
      <c r="C76" s="144"/>
      <c r="D76" s="144"/>
      <c r="E76" s="144"/>
      <c r="F76" s="144"/>
      <c r="G76" s="144"/>
      <c r="H76" s="144"/>
      <c r="I76" s="144"/>
      <c r="J76" s="144"/>
      <c r="K76" s="144"/>
      <c r="L76" s="144"/>
      <c r="O76" s="2"/>
      <c r="P76" s="2"/>
    </row>
    <row r="77" spans="1:16" ht="48.75" customHeight="1" x14ac:dyDescent="0.25">
      <c r="A77" s="140"/>
      <c r="B77" s="143" t="s">
        <v>66</v>
      </c>
      <c r="C77" s="144"/>
      <c r="D77" s="144"/>
      <c r="E77" s="144"/>
      <c r="F77" s="144"/>
      <c r="G77" s="144"/>
      <c r="H77" s="144"/>
      <c r="I77" s="144"/>
      <c r="J77" s="144"/>
      <c r="K77" s="144"/>
      <c r="L77" s="144"/>
      <c r="O77" s="2"/>
      <c r="P77" s="2"/>
    </row>
    <row r="78" spans="1:16" x14ac:dyDescent="0.25">
      <c r="A78" s="32"/>
      <c r="B78" s="33" t="s">
        <v>15</v>
      </c>
      <c r="C78" s="32"/>
      <c r="D78" s="32"/>
      <c r="E78" s="31"/>
      <c r="F78" s="48"/>
      <c r="G78" s="24"/>
      <c r="H78" s="24"/>
      <c r="I78" s="24"/>
      <c r="J78" s="24"/>
      <c r="K78" s="24"/>
      <c r="L78" s="24"/>
      <c r="O78" s="2"/>
      <c r="P78" s="2"/>
    </row>
    <row r="79" spans="1:16" x14ac:dyDescent="0.25">
      <c r="A79" s="28">
        <v>1</v>
      </c>
      <c r="B79" s="150" t="s">
        <v>12</v>
      </c>
      <c r="C79" s="150"/>
      <c r="D79" s="150"/>
      <c r="E79" s="150"/>
      <c r="F79" s="48"/>
      <c r="G79" s="99"/>
      <c r="H79" s="24"/>
      <c r="I79" s="24"/>
      <c r="J79" s="24"/>
      <c r="K79" s="24"/>
      <c r="L79" s="24"/>
      <c r="O79" s="2"/>
      <c r="P79" s="2"/>
    </row>
    <row r="80" spans="1:16" x14ac:dyDescent="0.25">
      <c r="A80" s="28">
        <v>2</v>
      </c>
      <c r="B80" s="27" t="s">
        <v>11</v>
      </c>
      <c r="C80" s="30"/>
      <c r="D80" s="30"/>
      <c r="E80" s="29"/>
      <c r="F80" s="48"/>
      <c r="G80" s="24"/>
      <c r="H80" s="47"/>
      <c r="I80" s="24"/>
      <c r="J80" s="24"/>
      <c r="K80" s="24"/>
      <c r="L80" s="24"/>
      <c r="O80" s="2"/>
      <c r="P80" s="2"/>
    </row>
    <row r="81" spans="1:16" x14ac:dyDescent="0.25">
      <c r="A81" s="28">
        <v>3</v>
      </c>
      <c r="B81" s="27" t="s">
        <v>10</v>
      </c>
      <c r="C81" s="30"/>
      <c r="D81" s="30"/>
      <c r="E81" s="29"/>
      <c r="F81" s="48"/>
      <c r="G81" s="24"/>
      <c r="H81" s="47"/>
      <c r="I81" s="24"/>
      <c r="J81" s="24"/>
      <c r="K81" s="24"/>
      <c r="L81" s="24"/>
      <c r="O81" s="2"/>
      <c r="P81" s="2"/>
    </row>
    <row r="82" spans="1:16" x14ac:dyDescent="0.25">
      <c r="A82" s="28">
        <v>4</v>
      </c>
      <c r="B82" s="27" t="s">
        <v>16</v>
      </c>
      <c r="C82" s="30"/>
      <c r="D82" s="30"/>
      <c r="E82" s="29"/>
      <c r="F82" s="48"/>
      <c r="G82" s="24"/>
      <c r="H82" s="47"/>
      <c r="I82" s="24"/>
      <c r="J82" s="24"/>
      <c r="K82" s="24"/>
      <c r="L82" s="24"/>
      <c r="O82" s="2"/>
      <c r="P82" s="2"/>
    </row>
    <row r="83" spans="1:16" x14ac:dyDescent="0.25">
      <c r="A83" s="28">
        <v>5</v>
      </c>
      <c r="B83" s="27" t="s">
        <v>17</v>
      </c>
      <c r="C83" s="30"/>
      <c r="D83" s="30"/>
      <c r="E83" s="29"/>
      <c r="F83" s="48"/>
      <c r="G83" s="24"/>
      <c r="H83" s="47"/>
      <c r="I83" s="24"/>
      <c r="J83" s="24"/>
      <c r="K83" s="24"/>
      <c r="L83" s="24"/>
      <c r="O83" s="2"/>
      <c r="P83" s="2"/>
    </row>
    <row r="84" spans="1:16" x14ac:dyDescent="0.25">
      <c r="A84" s="28">
        <v>6</v>
      </c>
      <c r="B84" s="27" t="s">
        <v>18</v>
      </c>
      <c r="C84" s="30"/>
      <c r="D84" s="30"/>
      <c r="E84" s="29"/>
      <c r="F84" s="48"/>
      <c r="G84" s="24"/>
      <c r="H84" s="47"/>
      <c r="I84" s="24"/>
      <c r="J84" s="24"/>
      <c r="K84" s="24"/>
      <c r="L84" s="24"/>
      <c r="O84" s="2"/>
      <c r="P84" s="2"/>
    </row>
    <row r="85" spans="1:16" x14ac:dyDescent="0.25">
      <c r="A85" s="28">
        <v>7</v>
      </c>
      <c r="B85" s="27" t="s">
        <v>19</v>
      </c>
      <c r="C85" s="30"/>
      <c r="D85" s="30"/>
      <c r="E85" s="29"/>
      <c r="F85" s="48"/>
      <c r="G85" s="24"/>
      <c r="H85" s="47"/>
      <c r="I85" s="24"/>
      <c r="J85" s="24"/>
      <c r="K85" s="24"/>
      <c r="L85" s="24"/>
      <c r="O85" s="2"/>
      <c r="P85" s="2"/>
    </row>
    <row r="86" spans="1:16" x14ac:dyDescent="0.25">
      <c r="A86" s="28">
        <v>8</v>
      </c>
      <c r="B86" s="27" t="s">
        <v>20</v>
      </c>
      <c r="C86" s="30"/>
      <c r="D86" s="30"/>
      <c r="E86" s="29"/>
      <c r="F86" s="48"/>
      <c r="G86" s="24"/>
      <c r="H86" s="24"/>
      <c r="I86" s="24"/>
      <c r="J86" s="24"/>
      <c r="K86" s="24"/>
      <c r="L86" s="24"/>
      <c r="O86" s="2"/>
      <c r="P86" s="2"/>
    </row>
    <row r="87" spans="1:16" x14ac:dyDescent="0.25">
      <c r="A87" s="28">
        <v>9</v>
      </c>
      <c r="B87" s="27" t="s">
        <v>21</v>
      </c>
      <c r="C87" s="30"/>
      <c r="D87" s="30"/>
      <c r="E87" s="29"/>
      <c r="F87" s="48"/>
      <c r="G87" s="24"/>
      <c r="H87" s="24"/>
      <c r="I87" s="24"/>
      <c r="J87" s="24"/>
      <c r="K87" s="24"/>
      <c r="L87" s="24"/>
      <c r="O87" s="2"/>
      <c r="P87" s="2"/>
    </row>
    <row r="88" spans="1:16" x14ac:dyDescent="0.25">
      <c r="A88" s="28">
        <v>10</v>
      </c>
      <c r="B88" s="27" t="s">
        <v>22</v>
      </c>
      <c r="C88" s="26"/>
      <c r="D88" s="26"/>
      <c r="E88" s="25"/>
      <c r="F88" s="48"/>
      <c r="G88" s="24"/>
      <c r="H88" s="24"/>
      <c r="I88" s="24"/>
      <c r="J88" s="24"/>
      <c r="K88" s="24"/>
      <c r="L88" s="24"/>
      <c r="O88" s="2"/>
      <c r="P88" s="2"/>
    </row>
    <row r="89" spans="1:16" x14ac:dyDescent="0.25">
      <c r="A89" s="28">
        <v>11</v>
      </c>
      <c r="B89" s="27" t="s">
        <v>49</v>
      </c>
      <c r="C89" s="26"/>
      <c r="D89" s="26"/>
      <c r="E89" s="25"/>
      <c r="F89" s="48"/>
      <c r="G89" s="24"/>
      <c r="H89" s="24"/>
      <c r="I89" s="24"/>
      <c r="J89" s="24"/>
      <c r="K89" s="24"/>
      <c r="L89" s="24"/>
      <c r="O89" s="2"/>
      <c r="P89" s="2"/>
    </row>
    <row r="90" spans="1:16" ht="15.75" customHeight="1" x14ac:dyDescent="0.25">
      <c r="A90" s="28">
        <v>12</v>
      </c>
      <c r="B90" s="27" t="s">
        <v>14</v>
      </c>
      <c r="C90" s="26"/>
      <c r="D90" s="26"/>
      <c r="E90" s="25"/>
      <c r="F90" s="48"/>
      <c r="G90" s="24"/>
      <c r="H90" s="24"/>
      <c r="I90" s="24"/>
      <c r="J90" s="24"/>
      <c r="K90" s="24"/>
      <c r="L90" s="24"/>
    </row>
    <row r="91" spans="1:16" s="23" customFormat="1" x14ac:dyDescent="0.25">
      <c r="A91" s="19"/>
      <c r="B91" s="18"/>
      <c r="C91" s="17"/>
      <c r="D91" s="17"/>
      <c r="E91" s="16"/>
      <c r="F91" s="48"/>
      <c r="G91" s="24"/>
      <c r="H91" s="24"/>
      <c r="I91" s="24"/>
      <c r="J91" s="24"/>
      <c r="K91" s="24"/>
      <c r="L91" s="24"/>
    </row>
    <row r="92" spans="1:16" s="61" customFormat="1" ht="18" customHeight="1" x14ac:dyDescent="0.25">
      <c r="A92" s="56" t="s">
        <v>23</v>
      </c>
      <c r="B92" s="57"/>
      <c r="C92" s="58"/>
      <c r="D92" s="59"/>
      <c r="E92" s="60"/>
      <c r="F92" s="47"/>
      <c r="G92" s="24"/>
      <c r="H92" s="24"/>
      <c r="I92" s="24"/>
      <c r="J92" s="24"/>
      <c r="K92" s="24"/>
      <c r="L92" s="24"/>
    </row>
    <row r="93" spans="1:16" s="34" customFormat="1" ht="12" customHeight="1" x14ac:dyDescent="0.25">
      <c r="A93" s="51"/>
      <c r="B93" s="52"/>
      <c r="C93" s="22"/>
      <c r="D93" s="22"/>
      <c r="E93" s="16"/>
      <c r="F93" s="48"/>
      <c r="G93" s="24"/>
      <c r="H93" s="24"/>
      <c r="I93" s="24"/>
      <c r="J93" s="24"/>
      <c r="K93" s="24"/>
      <c r="L93" s="24"/>
    </row>
    <row r="94" spans="1:16" s="54" customFormat="1" ht="15" customHeight="1" x14ac:dyDescent="0.2">
      <c r="A94" s="53" t="s">
        <v>35</v>
      </c>
      <c r="B94" s="53"/>
      <c r="C94" s="53"/>
      <c r="D94" s="53"/>
      <c r="E94" s="53"/>
      <c r="F94" s="53"/>
      <c r="G94" s="53"/>
      <c r="H94" s="53"/>
      <c r="I94" s="53"/>
      <c r="J94" s="53"/>
      <c r="K94" s="53"/>
      <c r="L94" s="53"/>
      <c r="M94" s="62"/>
    </row>
    <row r="95" spans="1:16" s="54" customFormat="1" ht="12.75" customHeight="1" x14ac:dyDescent="0.2">
      <c r="A95" s="55"/>
      <c r="B95" s="102" t="s">
        <v>36</v>
      </c>
      <c r="C95" s="103"/>
      <c r="D95" s="101"/>
      <c r="E95" s="101"/>
      <c r="F95" s="101"/>
      <c r="G95" s="101"/>
      <c r="H95" s="101"/>
      <c r="I95" s="101"/>
      <c r="J95" s="101"/>
      <c r="K95" s="101"/>
      <c r="L95" s="101"/>
      <c r="M95" s="63"/>
    </row>
    <row r="96" spans="1:16" s="54" customFormat="1" ht="12.75" x14ac:dyDescent="0.2">
      <c r="A96" s="55"/>
      <c r="B96" s="102" t="s">
        <v>37</v>
      </c>
      <c r="C96" s="103"/>
      <c r="D96" s="108"/>
      <c r="E96" s="108"/>
      <c r="F96" s="108"/>
      <c r="G96" s="108"/>
      <c r="H96" s="108"/>
      <c r="I96" s="108"/>
      <c r="J96" s="108"/>
      <c r="K96" s="108"/>
      <c r="L96" s="108"/>
      <c r="M96" s="64"/>
    </row>
    <row r="97" spans="1:13" s="54" customFormat="1" ht="12.75" x14ac:dyDescent="0.2">
      <c r="A97" s="55"/>
      <c r="B97" s="106" t="s">
        <v>38</v>
      </c>
      <c r="C97" s="107"/>
      <c r="D97" s="101"/>
      <c r="E97" s="101"/>
      <c r="F97" s="101"/>
      <c r="G97" s="101"/>
      <c r="H97" s="101"/>
      <c r="I97" s="101"/>
      <c r="J97" s="101"/>
      <c r="K97" s="101"/>
      <c r="L97" s="101"/>
      <c r="M97" s="63"/>
    </row>
    <row r="98" spans="1:13" s="54" customFormat="1" ht="12.75" x14ac:dyDescent="0.2">
      <c r="A98" s="55"/>
      <c r="B98" s="106" t="s">
        <v>56</v>
      </c>
      <c r="C98" s="107"/>
      <c r="D98" s="101"/>
      <c r="E98" s="101"/>
      <c r="F98" s="101"/>
      <c r="G98" s="101"/>
      <c r="H98" s="101"/>
      <c r="I98" s="101"/>
      <c r="J98" s="101"/>
      <c r="K98" s="101"/>
      <c r="L98" s="101"/>
      <c r="M98" s="63"/>
    </row>
    <row r="99" spans="1:13" s="54" customFormat="1" ht="12.75" customHeight="1" x14ac:dyDescent="0.2">
      <c r="A99" s="55"/>
      <c r="B99" s="104" t="s">
        <v>39</v>
      </c>
      <c r="C99" s="105"/>
      <c r="D99" s="108" t="s">
        <v>40</v>
      </c>
      <c r="E99" s="108"/>
      <c r="F99" s="108"/>
      <c r="G99" s="108"/>
      <c r="H99" s="108"/>
      <c r="I99" s="108"/>
      <c r="J99" s="108"/>
      <c r="K99" s="108"/>
      <c r="L99" s="108"/>
      <c r="M99" s="64"/>
    </row>
    <row r="100" spans="1:13" s="54" customFormat="1" ht="12.75" customHeight="1" x14ac:dyDescent="0.2">
      <c r="A100" s="55"/>
      <c r="B100" s="102" t="s">
        <v>41</v>
      </c>
      <c r="C100" s="103"/>
      <c r="D100" s="101" t="s">
        <v>42</v>
      </c>
      <c r="E100" s="101"/>
      <c r="F100" s="101"/>
      <c r="G100" s="101"/>
      <c r="H100" s="101"/>
      <c r="I100" s="101"/>
      <c r="J100" s="101"/>
      <c r="K100" s="101"/>
      <c r="L100" s="101"/>
      <c r="M100" s="63"/>
    </row>
    <row r="101" spans="1:13" s="54" customFormat="1" ht="12.75" x14ac:dyDescent="0.2">
      <c r="A101" s="55"/>
      <c r="B101" s="102" t="s">
        <v>43</v>
      </c>
      <c r="C101" s="103"/>
      <c r="D101" s="101" t="s">
        <v>44</v>
      </c>
      <c r="E101" s="101"/>
      <c r="F101" s="101"/>
      <c r="G101" s="101"/>
      <c r="H101" s="101"/>
      <c r="I101" s="101"/>
      <c r="J101" s="101"/>
      <c r="K101" s="101"/>
      <c r="L101" s="101"/>
      <c r="M101" s="65"/>
    </row>
    <row r="102" spans="1:13" s="54" customFormat="1" ht="12.75" customHeight="1" x14ac:dyDescent="0.2">
      <c r="A102" s="55"/>
      <c r="B102" s="102" t="s">
        <v>45</v>
      </c>
      <c r="C102" s="103"/>
      <c r="D102" s="101" t="s">
        <v>46</v>
      </c>
      <c r="E102" s="101"/>
      <c r="F102" s="101"/>
      <c r="G102" s="101"/>
      <c r="H102" s="101"/>
      <c r="I102" s="101"/>
      <c r="J102" s="101"/>
      <c r="K102" s="101"/>
      <c r="L102" s="101"/>
      <c r="M102" s="65"/>
    </row>
    <row r="103" spans="1:13" s="54" customFormat="1" ht="17.25" customHeight="1" x14ac:dyDescent="0.2">
      <c r="A103" s="55"/>
      <c r="B103" s="113" t="s">
        <v>54</v>
      </c>
      <c r="C103" s="114"/>
      <c r="D103" s="101"/>
      <c r="E103" s="101"/>
      <c r="F103" s="101"/>
      <c r="G103" s="101"/>
      <c r="H103" s="101"/>
      <c r="I103" s="101"/>
      <c r="J103" s="101"/>
      <c r="K103" s="101"/>
      <c r="L103" s="101"/>
    </row>
    <row r="104" spans="1:13" s="54" customFormat="1" ht="17.25" customHeight="1" x14ac:dyDescent="0.2">
      <c r="A104" s="55"/>
      <c r="B104" s="113" t="s">
        <v>55</v>
      </c>
      <c r="C104" s="114"/>
      <c r="D104" s="115"/>
      <c r="E104" s="115"/>
      <c r="F104" s="115"/>
      <c r="G104" s="115"/>
      <c r="H104" s="115"/>
      <c r="I104" s="115"/>
      <c r="J104" s="115"/>
      <c r="K104" s="115"/>
      <c r="L104" s="115"/>
    </row>
    <row r="105" spans="1:13" ht="15.75" customHeight="1" x14ac:dyDescent="0.25">
      <c r="A105" s="110" t="s">
        <v>50</v>
      </c>
      <c r="B105" s="110"/>
      <c r="C105" s="110"/>
      <c r="D105" s="110"/>
      <c r="E105" s="110"/>
      <c r="F105" s="110"/>
      <c r="G105" s="110"/>
      <c r="H105" s="110"/>
      <c r="I105" s="110"/>
      <c r="J105" s="110"/>
      <c r="K105" s="110"/>
      <c r="L105" s="110"/>
      <c r="M105" s="12"/>
    </row>
    <row r="106" spans="1:13" x14ac:dyDescent="0.25">
      <c r="A106" s="110"/>
      <c r="B106" s="110"/>
      <c r="C106" s="110"/>
      <c r="D106" s="110"/>
      <c r="E106" s="110"/>
      <c r="F106" s="110"/>
      <c r="G106" s="110"/>
      <c r="H106" s="110"/>
      <c r="I106" s="110"/>
      <c r="J106" s="110"/>
      <c r="K106" s="110"/>
      <c r="L106" s="110"/>
      <c r="M106" s="12"/>
    </row>
    <row r="107" spans="1:13" x14ac:dyDescent="0.25">
      <c r="A107" s="110"/>
      <c r="B107" s="110"/>
      <c r="C107" s="110"/>
      <c r="D107" s="110"/>
      <c r="E107" s="110"/>
      <c r="F107" s="110"/>
      <c r="G107" s="110"/>
      <c r="H107" s="110"/>
      <c r="I107" s="110"/>
      <c r="J107" s="110"/>
      <c r="K107" s="110"/>
      <c r="L107" s="110"/>
      <c r="M107" s="12"/>
    </row>
    <row r="108" spans="1:13" x14ac:dyDescent="0.25">
      <c r="A108" s="110"/>
      <c r="B108" s="110"/>
      <c r="C108" s="110"/>
      <c r="D108" s="110"/>
      <c r="E108" s="110"/>
      <c r="F108" s="110"/>
      <c r="G108" s="110"/>
      <c r="H108" s="110"/>
      <c r="I108" s="110"/>
      <c r="J108" s="110"/>
      <c r="K108" s="110"/>
      <c r="L108" s="110"/>
      <c r="M108" s="12"/>
    </row>
    <row r="109" spans="1:13" x14ac:dyDescent="0.25">
      <c r="A109" s="11"/>
      <c r="B109" s="11"/>
      <c r="C109" s="67"/>
      <c r="D109" s="12"/>
      <c r="E109" s="13"/>
      <c r="F109" s="49"/>
      <c r="G109" s="12"/>
      <c r="H109" s="12"/>
      <c r="I109" s="12"/>
      <c r="J109" s="12"/>
      <c r="K109" s="12"/>
      <c r="L109" s="12"/>
      <c r="M109" s="12"/>
    </row>
    <row r="110" spans="1:13" x14ac:dyDescent="0.25">
      <c r="B110" s="111"/>
      <c r="C110" s="111"/>
      <c r="D110" s="20"/>
      <c r="E110" s="112"/>
      <c r="F110" s="112"/>
      <c r="G110" s="112"/>
      <c r="H110" s="112"/>
      <c r="I110" s="112"/>
      <c r="J110" s="112"/>
      <c r="K110" s="112"/>
      <c r="L110" s="112"/>
    </row>
    <row r="111" spans="1:13" x14ac:dyDescent="0.25">
      <c r="B111" s="109"/>
      <c r="C111" s="109"/>
      <c r="D111" s="21"/>
      <c r="E111" s="109"/>
      <c r="F111" s="109"/>
      <c r="G111" s="109"/>
      <c r="H111" s="109"/>
      <c r="I111" s="15"/>
      <c r="J111" s="14"/>
      <c r="K111" s="14"/>
      <c r="L111" s="14"/>
    </row>
  </sheetData>
  <mergeCells count="66">
    <mergeCell ref="J16:L16"/>
    <mergeCell ref="D96:L96"/>
    <mergeCell ref="D95:L95"/>
    <mergeCell ref="B95:C95"/>
    <mergeCell ref="B96:C96"/>
    <mergeCell ref="B79:E79"/>
    <mergeCell ref="A67:A77"/>
    <mergeCell ref="B75:L75"/>
    <mergeCell ref="B71:L71"/>
    <mergeCell ref="B72:L72"/>
    <mergeCell ref="B69:L69"/>
    <mergeCell ref="B70:L70"/>
    <mergeCell ref="B67:L67"/>
    <mergeCell ref="B73:L73"/>
    <mergeCell ref="B76:L76"/>
    <mergeCell ref="B74:L74"/>
    <mergeCell ref="B68:L68"/>
    <mergeCell ref="B77:L77"/>
    <mergeCell ref="A16:A17"/>
    <mergeCell ref="G16:I16"/>
    <mergeCell ref="F16:F17"/>
    <mergeCell ref="E16:E17"/>
    <mergeCell ref="D16:D17"/>
    <mergeCell ref="C16:C17"/>
    <mergeCell ref="B16:B17"/>
    <mergeCell ref="A4:H4"/>
    <mergeCell ref="C6:E6"/>
    <mergeCell ref="A3:H3"/>
    <mergeCell ref="A9:B9"/>
    <mergeCell ref="D8:G8"/>
    <mergeCell ref="D9:G9"/>
    <mergeCell ref="D15:G15"/>
    <mergeCell ref="H8:L8"/>
    <mergeCell ref="H9:L9"/>
    <mergeCell ref="H15:L15"/>
    <mergeCell ref="D12:G12"/>
    <mergeCell ref="D13:G13"/>
    <mergeCell ref="D14:G14"/>
    <mergeCell ref="H10:L10"/>
    <mergeCell ref="H11:L11"/>
    <mergeCell ref="H12:L12"/>
    <mergeCell ref="H13:L13"/>
    <mergeCell ref="H14:L14"/>
    <mergeCell ref="D10:G10"/>
    <mergeCell ref="D11:G11"/>
    <mergeCell ref="B111:C111"/>
    <mergeCell ref="E111:H111"/>
    <mergeCell ref="B100:C100"/>
    <mergeCell ref="A105:L108"/>
    <mergeCell ref="B110:C110"/>
    <mergeCell ref="E110:L110"/>
    <mergeCell ref="B103:C103"/>
    <mergeCell ref="B104:C104"/>
    <mergeCell ref="D103:L103"/>
    <mergeCell ref="D104:L104"/>
    <mergeCell ref="B102:C102"/>
    <mergeCell ref="D100:L100"/>
    <mergeCell ref="D101:L101"/>
    <mergeCell ref="D102:L102"/>
    <mergeCell ref="D98:L98"/>
    <mergeCell ref="B101:C101"/>
    <mergeCell ref="B99:C99"/>
    <mergeCell ref="B97:C97"/>
    <mergeCell ref="B98:C98"/>
    <mergeCell ref="D99:L99"/>
    <mergeCell ref="D97:L97"/>
  </mergeCells>
  <pageMargins left="0.23622047244094491" right="0.23622047244094491" top="0.74803149606299213" bottom="0.74803149606299213" header="0.31496062992125984" footer="0.31496062992125984"/>
  <pageSetup paperSize="9" scale="3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освещение</vt:lpstr>
      <vt:lpstr>освещение!Заголовки_для_печати</vt:lpstr>
      <vt:lpstr>освещение!Область_печати</vt:lpstr>
    </vt:vector>
  </TitlesOfParts>
  <Company>Эталон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Дмитрий Кашинский</dc:creator>
  <cp:lastModifiedBy>Кушнаренко Вадим Владимирович</cp:lastModifiedBy>
  <cp:lastPrinted>2024-06-13T11:40:22Z</cp:lastPrinted>
  <dcterms:created xsi:type="dcterms:W3CDTF">2012-02-18T10:18:33Z</dcterms:created>
  <dcterms:modified xsi:type="dcterms:W3CDTF">2025-01-20T06:45:31Z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